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ueshi\Dropbox\0実務従事支援部（東京協会）\08)最新資料\5案件申請書とチェック一覧\"/>
    </mc:Choice>
  </mc:AlternateContent>
  <xr:revisionPtr revIDLastSave="0" documentId="13_ncr:1_{67E7E9F2-D699-40C1-AFCF-832FC36E37FC}" xr6:coauthVersionLast="47" xr6:coauthVersionMax="47" xr10:uidLastSave="{00000000-0000-0000-0000-000000000000}"/>
  <bookViews>
    <workbookView xWindow="-110" yWindow="-110" windowWidth="19420" windowHeight="11500" tabRatio="665" xr2:uid="{00000000-000D-0000-FFFF-FFFF00000000}"/>
  </bookViews>
  <sheets>
    <sheet name="始めにご確認下さい" sheetId="31" r:id="rId1"/>
    <sheet name="6-T" sheetId="35" r:id="rId2"/>
    <sheet name="9-T" sheetId="37" r:id="rId3"/>
    <sheet name="9-T補足文書" sheetId="32" r:id="rId4"/>
    <sheet name="6-T記入例" sheetId="36" r:id="rId5"/>
    <sheet name="9-T記入例" sheetId="38" r:id="rId6"/>
    <sheet name="9-T補足文書記入例" sheetId="33" r:id="rId7"/>
    <sheet name="共通TBL" sheetId="27" state="hidden" r:id="rId8"/>
    <sheet name="変更履歴" sheetId="34" state="hidden" r:id="rId9"/>
  </sheets>
  <definedNames>
    <definedName name="_xlnm.Print_Area" localSheetId="1">'6-T'!$B$2:$I$48</definedName>
    <definedName name="_xlnm.Print_Area" localSheetId="4">'6-T記入例'!$B$2:$I$49</definedName>
    <definedName name="_xlnm.Print_Area" localSheetId="2">'9-T'!$A$1:$R$88</definedName>
    <definedName name="_xlnm.Print_Area" localSheetId="5">'9-T記入例'!$A$1:$Q$89</definedName>
    <definedName name="会社区分">共通TBL!$F$3:$F$4</definedName>
    <definedName name="支会名">共通TBL!$D$3:$D$20</definedName>
    <definedName name="支部名">共通TBL!$E$3:$E$20</definedName>
    <definedName name="所属支会" localSheetId="1">共通TBL!$D$3:$D$20</definedName>
    <definedName name="所属支会" localSheetId="4">共通TBL!$D$3:$D$20</definedName>
    <definedName name="日本標準産業分類_小分類" localSheetId="1">共通TBL!$C$3:$C$520</definedName>
    <definedName name="日本標準産業分類_小分類" localSheetId="4">共通TBL!$C$3:$C$520</definedName>
    <definedName name="日本標準産業分類_大分類" localSheetId="1">共通TBL!$B$3:$B$100</definedName>
    <definedName name="日本標準産業分類_大分類" localSheetId="4">共通TBL!$B$3:$B$100</definedName>
    <definedName name="日本標準産業分類_大分類19年度">共通TBL!$B$3:$B$102</definedName>
    <definedName name="日本標準産業分類_中分類19年度">共通TBL!$C$3:$C$631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38" l="1"/>
  <c r="N17" i="37"/>
  <c r="E37" i="36"/>
  <c r="D37" i="36"/>
  <c r="E37" i="35"/>
  <c r="D37" i="35"/>
  <c r="N18" i="37"/>
  <c r="K24" i="37" s="1"/>
  <c r="K17" i="37"/>
  <c r="K18" i="37"/>
  <c r="G3" i="35"/>
  <c r="Q47" i="32" l="1"/>
  <c r="I19" i="33" l="1"/>
  <c r="C17" i="33"/>
  <c r="C17" i="32" l="1"/>
  <c r="A1" i="32" l="1"/>
  <c r="A1" i="33" s="1"/>
  <c r="Q49" i="37"/>
  <c r="Q46" i="32" s="1"/>
  <c r="Q46" i="33" s="1"/>
  <c r="C66" i="38"/>
  <c r="C7" i="38"/>
  <c r="K17" i="38" s="1"/>
  <c r="Q17" i="38" s="1"/>
  <c r="C65" i="37"/>
  <c r="I44" i="37"/>
  <c r="I19" i="32" s="1"/>
  <c r="I38" i="37"/>
  <c r="C7" i="37"/>
  <c r="G5" i="37"/>
  <c r="A52" i="38"/>
  <c r="F31" i="38"/>
  <c r="N25" i="38"/>
  <c r="F25" i="38" s="1"/>
  <c r="N18" i="38"/>
  <c r="K22" i="38" s="1"/>
  <c r="N22" i="38" s="1"/>
  <c r="F22" i="38" s="1"/>
  <c r="F21" i="38" s="1"/>
  <c r="A53" i="37"/>
  <c r="F31" i="37"/>
  <c r="N25" i="37"/>
  <c r="F25" i="37" s="1"/>
  <c r="K22" i="37"/>
  <c r="F29" i="37" s="1"/>
  <c r="C10" i="32"/>
  <c r="G9" i="32"/>
  <c r="H48" i="36"/>
  <c r="H47" i="36"/>
  <c r="E33" i="36"/>
  <c r="E33" i="35"/>
  <c r="Q47" i="33"/>
  <c r="N22" i="37" l="1"/>
  <c r="F22" i="37" s="1"/>
  <c r="F21" i="37" s="1"/>
  <c r="K18" i="38"/>
  <c r="Q18" i="38" s="1"/>
  <c r="F18" i="38" s="1"/>
  <c r="F29" i="38"/>
  <c r="K24" i="38"/>
  <c r="N24" i="38" s="1"/>
  <c r="F24" i="38" s="1"/>
  <c r="F26" i="38" s="1"/>
  <c r="F17" i="38"/>
  <c r="F16" i="38"/>
  <c r="F20" i="38" s="1"/>
  <c r="N24" i="37"/>
  <c r="F24" i="37" s="1"/>
  <c r="Q18" i="37"/>
  <c r="F18" i="37" s="1"/>
  <c r="Q17" i="37"/>
  <c r="F26" i="37" l="1"/>
  <c r="F27" i="38"/>
  <c r="F30" i="38" s="1"/>
  <c r="F33" i="38" s="1"/>
  <c r="F16" i="37"/>
  <c r="F20" i="37" s="1"/>
  <c r="F17" i="37"/>
  <c r="F27" i="37" l="1"/>
  <c r="F30" i="37" s="1"/>
  <c r="F33"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bpouser1</author>
    <author>加藤</author>
    <author>keisuke</author>
    <author>木村孝史</author>
    <author>fjb</author>
  </authors>
  <commentList>
    <comment ref="G3" authorId="0" shapeId="0" xr:uid="{00000000-0006-0000-0100-000001000000}">
      <text>
        <r>
          <rPr>
            <sz val="12"/>
            <color indexed="81"/>
            <rFont val="ＭＳ Ｐゴシック"/>
            <family val="3"/>
            <charset val="128"/>
          </rPr>
          <t>実務従事事業申請者が申請する
申込日を登録してください。</t>
        </r>
        <r>
          <rPr>
            <sz val="6"/>
            <color indexed="81"/>
            <rFont val="ＭＳ Ｐゴシック"/>
            <family val="3"/>
            <charset val="128"/>
          </rPr>
          <t xml:space="preserve">
</t>
        </r>
        <r>
          <rPr>
            <sz val="12"/>
            <color indexed="81"/>
            <rFont val="ＭＳ Ｐゴシック"/>
            <family val="3"/>
            <charset val="128"/>
          </rPr>
          <t>※西暦は和暦に自動変換されます。
例：2019/6/20　⇒　令和1年6月20日</t>
        </r>
      </text>
    </comment>
    <comment ref="D5" authorId="1" shapeId="0" xr:uid="{00000000-0006-0000-0100-000002000000}">
      <text>
        <r>
          <rPr>
            <sz val="12"/>
            <color indexed="81"/>
            <rFont val="ＭＳ Ｐゴシック"/>
            <family val="3"/>
            <charset val="128"/>
          </rPr>
          <t>・いずれかにチェックを入れてください。
・小規模企業の実務従事案件の場合は、括弧内もチェックを入れてください。
・なお、小規模企業の場合はWeb募集で受け付けます。</t>
        </r>
      </text>
    </comment>
    <comment ref="D6" authorId="1" shapeId="0" xr:uid="{00000000-0006-0000-0100-000003000000}">
      <text>
        <r>
          <rPr>
            <sz val="12"/>
            <color indexed="81"/>
            <rFont val="ＭＳ Ｐゴシック"/>
            <family val="3"/>
            <charset val="128"/>
          </rPr>
          <t>・東京協会で設定いたします。
・記入は不要です。</t>
        </r>
      </text>
    </comment>
    <comment ref="D7" authorId="1" shapeId="0" xr:uid="{00000000-0006-0000-0100-000004000000}">
      <text>
        <r>
          <rPr>
            <sz val="8"/>
            <color indexed="81"/>
            <rFont val="ＭＳ Ｐゴシック"/>
            <family val="3"/>
            <charset val="128"/>
          </rPr>
          <t>・案件内容を端的に表す案件名を設定してください。
・なお、他案件との兼ね合い等で東京協会にて変更する場合があります。</t>
        </r>
      </text>
    </comment>
    <comment ref="D8" authorId="1" shapeId="0" xr:uid="{00000000-0006-0000-0100-000005000000}">
      <text>
        <r>
          <rPr>
            <sz val="8"/>
            <color indexed="81"/>
            <rFont val="ＭＳ Ｐゴシック"/>
            <family val="3"/>
            <charset val="128"/>
          </rPr>
          <t>・正式な企業名を記載してください。
・東京協会が案件を開示する際には、
　企業名は仮名にした上で公開します。</t>
        </r>
      </text>
    </comment>
    <comment ref="D9" authorId="1" shapeId="0" xr:uid="{00000000-0006-0000-0100-000006000000}">
      <text>
        <r>
          <rPr>
            <sz val="9"/>
            <color indexed="81"/>
            <rFont val="ＭＳ Ｐゴシック"/>
            <family val="3"/>
            <charset val="128"/>
          </rPr>
          <t>日本標準産業分類：
選択リストから
選択してください。</t>
        </r>
      </text>
    </comment>
    <comment ref="D10" authorId="1" shapeId="0" xr:uid="{00000000-0006-0000-0100-000007000000}">
      <text>
        <r>
          <rPr>
            <sz val="12"/>
            <color indexed="81"/>
            <rFont val="ＭＳ Ｐゴシック"/>
            <family val="3"/>
            <charset val="128"/>
          </rPr>
          <t>日本標準産業分類：
選択リストから
選択して下さい。</t>
        </r>
      </text>
    </comment>
    <comment ref="D11" authorId="1" shapeId="0" xr:uid="{00000000-0006-0000-0100-000008000000}">
      <text>
        <r>
          <rPr>
            <sz val="9"/>
            <color indexed="81"/>
            <rFont val="ＭＳ Ｐゴシック"/>
            <family val="3"/>
            <charset val="128"/>
          </rPr>
          <t>・期を明示して直近期の売上高を記載してください。
・商店街の場合、加盟店数を記載してください。</t>
        </r>
      </text>
    </comment>
    <comment ref="D12" authorId="1" shapeId="0" xr:uid="{00000000-0006-0000-0100-000009000000}">
      <text>
        <r>
          <rPr>
            <sz val="12"/>
            <color indexed="81"/>
            <rFont val="ＭＳ Ｐゴシック"/>
            <family val="3"/>
            <charset val="128"/>
          </rPr>
          <t>・期を明示して直近期の資本金・出資金を記載してください。
・個人事業や商店街の場合、記載は不要です。</t>
        </r>
      </text>
    </comment>
    <comment ref="D13" authorId="1" shapeId="0" xr:uid="{00000000-0006-0000-0100-00000A000000}">
      <text>
        <r>
          <rPr>
            <sz val="9"/>
            <color indexed="81"/>
            <rFont val="ＭＳ Ｐゴシック"/>
            <family val="3"/>
            <charset val="128"/>
          </rPr>
          <t>・直近の従業員数を記載してください。常時使用する従業員の数が4人以上であることが必要です。
・商店街の場合、記載は不要です（ただし、組合化が必要）。
【小規模企業の案件の場合】
・常時使用する従業員の数が2人以上であることが必要です。</t>
        </r>
      </text>
    </comment>
    <comment ref="D14" authorId="1" shapeId="0" xr:uid="{00000000-0006-0000-0100-00000B000000}">
      <text>
        <r>
          <rPr>
            <sz val="12"/>
            <color indexed="81"/>
            <rFont val="ＭＳ Ｐゴシック"/>
            <family val="3"/>
            <charset val="128"/>
          </rPr>
          <t>・市、区まで記載してください。
・詳細な住所は不要です。</t>
        </r>
      </text>
    </comment>
    <comment ref="D15" authorId="1" shapeId="0" xr:uid="{00000000-0006-0000-0100-00000C000000}">
      <text>
        <r>
          <rPr>
            <sz val="12"/>
            <color indexed="81"/>
            <rFont val="ＭＳ Ｐゴシック"/>
            <family val="3"/>
            <charset val="128"/>
          </rPr>
          <t>・創業案件に該当する場合には実務従事事業として認定できません。要件を確認の上、ＯＫでしたらチェックを入れてください。</t>
        </r>
      </text>
    </comment>
    <comment ref="D16" authorId="1" shapeId="0" xr:uid="{00000000-0006-0000-0100-00000D000000}">
      <text>
        <r>
          <rPr>
            <sz val="12"/>
            <color indexed="81"/>
            <rFont val="ＭＳ Ｐゴシック"/>
            <family val="3"/>
            <charset val="128"/>
          </rPr>
          <t>・連続する2事業年度で同一の企業の実習は行う場合には実務従事事業として認定できません。
要件を確認の上、ＯＫでしたらチェックを入れてください。</t>
        </r>
      </text>
    </comment>
    <comment ref="D22" authorId="1" shapeId="0" xr:uid="{00000000-0006-0000-0100-00000E000000}">
      <text>
        <r>
          <rPr>
            <sz val="9"/>
            <color indexed="81"/>
            <rFont val="ＭＳ Ｐゴシック"/>
            <family val="3"/>
            <charset val="128"/>
          </rPr>
          <t>・参加者が案件を選択する際に重視する項目です。
・積極的にアピール願います。</t>
        </r>
      </text>
    </comment>
    <comment ref="H25" authorId="0" shapeId="0" xr:uid="{00000000-0006-0000-0100-00000F000000}">
      <text>
        <r>
          <rPr>
            <sz val="12"/>
            <color indexed="81"/>
            <rFont val="ＭＳ Ｐゴシック"/>
            <family val="3"/>
            <charset val="128"/>
          </rPr>
          <t>所属されている
支部名をリストから
選択してください。</t>
        </r>
      </text>
    </comment>
    <comment ref="D27" authorId="1" shapeId="0" xr:uid="{00000000-0006-0000-0100-000010000000}">
      <text>
        <r>
          <rPr>
            <sz val="9"/>
            <color indexed="81"/>
            <rFont val="ＭＳ Ｐゴシック"/>
            <family val="3"/>
            <charset val="128"/>
          </rPr>
          <t>7名以上で実施の場合、必ず副指導員を置いてください。
【小規模企業の案件の場合】
・副指導員を置く場合は、1名を限度とします。</t>
        </r>
      </text>
    </comment>
    <comment ref="H27" authorId="0" shapeId="0" xr:uid="{00000000-0006-0000-0100-000011000000}">
      <text>
        <r>
          <rPr>
            <sz val="12"/>
            <color indexed="81"/>
            <rFont val="ＭＳ Ｐゴシック"/>
            <family val="3"/>
            <charset val="128"/>
          </rPr>
          <t>所属されている
支部名をリストから
選択してください。</t>
        </r>
      </text>
    </comment>
    <comment ref="D28" authorId="1" shapeId="0" xr:uid="{00000000-0006-0000-0100-000012000000}">
      <text>
        <r>
          <rPr>
            <sz val="9"/>
            <color indexed="81"/>
            <rFont val="ＭＳ Ｐゴシック"/>
            <family val="3"/>
            <charset val="128"/>
          </rPr>
          <t>7名以上で実施の場合、必ず副指導員を置いてください。
【小規模企業の案件の場合】
・副指導員を置く場合は、1名を限度とします。</t>
        </r>
      </text>
    </comment>
    <comment ref="H28" authorId="0" shapeId="0" xr:uid="{00000000-0006-0000-0100-000013000000}">
      <text>
        <r>
          <rPr>
            <sz val="12"/>
            <color indexed="81"/>
            <rFont val="ＭＳ Ｐゴシック"/>
            <family val="3"/>
            <charset val="128"/>
          </rPr>
          <t>所属されている
支部名をリストから
選択してください。</t>
        </r>
      </text>
    </comment>
    <comment ref="D31" authorId="1" shapeId="0" xr:uid="{00000000-0006-0000-0100-000014000000}">
      <text>
        <r>
          <rPr>
            <sz val="10"/>
            <color indexed="81"/>
            <rFont val="ＭＳ Ｐゴシック"/>
            <family val="3"/>
            <charset val="128"/>
          </rPr>
          <t>・人数を確保するために、日程は確実に設定してください。
・社長ヒアリングや報告会を含め、できる限り土日祝日を中心に設定してください。なお、平日に活動する場合は時間を設定してください。
・活動開始は、案件申請から1カ月以上確保してください。
・診断先のやむをえない事情でない限り、募集開始後の日程変更は原則認めません。
案件申請までに、診断先の都合や活動場所を確実に確保するなどした上で、申請してください。</t>
        </r>
      </text>
    </comment>
    <comment ref="D32" authorId="2" shapeId="0" xr:uid="{00000000-0006-0000-0100-000015000000}">
      <text>
        <r>
          <rPr>
            <sz val="9"/>
            <color indexed="81"/>
            <rFont val="ＭＳ Ｐゴシック"/>
            <family val="3"/>
            <charset val="128"/>
          </rPr>
          <t>・作業場所等の大体の場所をお書きください。</t>
        </r>
      </text>
    </comment>
    <comment ref="D33" authorId="1" shapeId="0" xr:uid="{00000000-0006-0000-0100-000016000000}">
      <text>
        <r>
          <rPr>
            <sz val="9"/>
            <color indexed="81"/>
            <rFont val="ＭＳ Ｐゴシック"/>
            <family val="3"/>
            <charset val="128"/>
          </rPr>
          <t>・リストから選択してください。
・標準日数は6日です。
　下限日数は3日、上限日数は9日です。
・標準日数以外の場合は、「診断業務計画書」の添付が必要です。
【小規模企業の案件の場合】
・下限日数は3日、上限日数は6日です。</t>
        </r>
      </text>
    </comment>
    <comment ref="D34" authorId="0" shapeId="0" xr:uid="{00000000-0006-0000-0100-000017000000}">
      <text>
        <r>
          <rPr>
            <sz val="9"/>
            <color indexed="81"/>
            <rFont val="ＭＳ Ｐゴシック"/>
            <family val="3"/>
            <charset val="128"/>
          </rPr>
          <t>・募集人数をリストから選択してください。
・標準人数は6名です。
　7名以上で実施の場合、必ず副指導員を置いてください。
・標準人数以外で募集する場合、「診断業務計画書」の添付が必要です。ただし、商店街案件で7名以上で実施する場合は添付不要です。
【小規模企業の案件の場合】
・参加人数は、副指導員を含めて、4名を限度とします。
　また、副指導員は1名を限度とします。</t>
        </r>
      </text>
    </comment>
    <comment ref="H34" authorId="0" shapeId="0" xr:uid="{00000000-0006-0000-0100-000018000000}">
      <text>
        <r>
          <rPr>
            <sz val="9"/>
            <color indexed="81"/>
            <rFont val="ＭＳ Ｐゴシック"/>
            <family val="3"/>
            <charset val="128"/>
          </rPr>
          <t>・最低催行人数をリストから選択してください。
・案件成立に必要な下限人数は3名です。
・診断先へ効果的な診断助言を実施するために、最低催行人数を4名以上設定することは可能ですが、募集状況によっては、最低催行人数に達しない可能性があります。
診断先の意向や参加者の役割分担等を十分考慮して設定してください。
なお、2019年秋大会から、下限3名に達していても募集時に設定した最低催行人数に達しない場合は案件成立を認めません。
【小規模企業の案件の場合】
・案件成立に必要な下限人数は3名です。</t>
        </r>
      </text>
    </comment>
    <comment ref="D35" authorId="3" shapeId="0" xr:uid="{00000000-0006-0000-0100-000019000000}">
      <text>
        <r>
          <rPr>
            <sz val="9"/>
            <color indexed="81"/>
            <rFont val="ＭＳ Ｐゴシック"/>
            <family val="3"/>
            <charset val="128"/>
          </rPr>
          <t>IT導入の実務経験を保有する参加者を優先したり、診断先と競合関係になる業種や企業に勤務する参加者を制限したりするなどの条件があれば記入してください。</t>
        </r>
      </text>
    </comment>
    <comment ref="D36" authorId="0" shapeId="0" xr:uid="{00000000-0006-0000-0100-00001A000000}">
      <text>
        <r>
          <rPr>
            <sz val="9"/>
            <color rgb="FF000000"/>
            <rFont val="ＭＳ Ｐゴシック"/>
            <family val="2"/>
            <charset val="128"/>
          </rPr>
          <t>期限の日付を入力してください。</t>
        </r>
      </text>
    </comment>
    <comment ref="D37" authorId="1" shapeId="0" xr:uid="{00000000-0006-0000-0100-00001B000000}">
      <text>
        <r>
          <rPr>
            <sz val="12"/>
            <color indexed="81"/>
            <rFont val="ＭＳ Ｐゴシック"/>
            <family val="3"/>
            <charset val="128"/>
          </rPr>
          <t>自動計算されます。</t>
        </r>
      </text>
    </comment>
    <comment ref="E37" authorId="1" shapeId="0" xr:uid="{00000000-0006-0000-0100-00001C000000}">
      <text>
        <r>
          <rPr>
            <sz val="12"/>
            <color indexed="81"/>
            <rFont val="ＭＳ Ｐゴシック"/>
            <family val="3"/>
            <charset val="128"/>
          </rPr>
          <t>自動計算されます。</t>
        </r>
      </text>
    </comment>
    <comment ref="D40" authorId="1" shapeId="0" xr:uid="{00000000-0006-0000-0100-00001D000000}">
      <text>
        <r>
          <rPr>
            <sz val="12"/>
            <color rgb="FF000000"/>
            <rFont val="ＭＳ Ｐゴシック"/>
            <family val="2"/>
            <charset val="128"/>
          </rPr>
          <t>・参加者の申し込み先も、ここに記載した</t>
        </r>
        <r>
          <rPr>
            <sz val="12"/>
            <color rgb="FF000000"/>
            <rFont val="ＭＳ Ｐゴシック"/>
            <family val="2"/>
            <charset val="128"/>
          </rPr>
          <t xml:space="preserve">
</t>
        </r>
        <r>
          <rPr>
            <sz val="12"/>
            <color rgb="FF000000"/>
            <rFont val="ＭＳ Ｐゴシック"/>
            <family val="2"/>
            <charset val="128"/>
          </rPr>
          <t>　問合せ先となります。</t>
        </r>
        <r>
          <rPr>
            <sz val="12"/>
            <color rgb="FF000000"/>
            <rFont val="ＭＳ Ｐゴシック"/>
            <family val="2"/>
            <charset val="128"/>
          </rPr>
          <t xml:space="preserve">
</t>
        </r>
        <r>
          <rPr>
            <sz val="12"/>
            <color rgb="FF000000"/>
            <rFont val="ＭＳ Ｐゴシック"/>
            <family val="2"/>
            <charset val="128"/>
          </rPr>
          <t>・ＦＡＸでの問い合わせ・申し込みを</t>
        </r>
        <r>
          <rPr>
            <sz val="12"/>
            <color rgb="FF000000"/>
            <rFont val="ＭＳ Ｐゴシック"/>
            <family val="2"/>
            <charset val="128"/>
          </rPr>
          <t xml:space="preserve">
</t>
        </r>
        <r>
          <rPr>
            <sz val="12"/>
            <color rgb="FF000000"/>
            <rFont val="ＭＳ Ｐゴシック"/>
            <family val="2"/>
            <charset val="128"/>
          </rPr>
          <t>　希望しない場合にはＦＡＸ番号の記載は</t>
        </r>
        <r>
          <rPr>
            <sz val="12"/>
            <color rgb="FF000000"/>
            <rFont val="ＭＳ Ｐゴシック"/>
            <family val="2"/>
            <charset val="128"/>
          </rPr>
          <t xml:space="preserve">
</t>
        </r>
        <r>
          <rPr>
            <sz val="12"/>
            <color rgb="FF000000"/>
            <rFont val="ＭＳ Ｐゴシック"/>
            <family val="2"/>
            <charset val="128"/>
          </rPr>
          <t>　不要です。</t>
        </r>
      </text>
    </comment>
    <comment ref="H44" authorId="4" shapeId="0" xr:uid="{00000000-0006-0000-0100-00001E000000}">
      <text>
        <r>
          <rPr>
            <sz val="9"/>
            <color indexed="81"/>
            <rFont val="ＭＳ Ｐゴシック"/>
            <family val="3"/>
            <charset val="128"/>
          </rPr>
          <t>申請指導員の氏名をお入れください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bpouser1</author>
    <author>木伏 源太</author>
    <author>keisuke</author>
    <author>上品忍</author>
    <author xml:space="preserve"> </author>
    <author>fjb</author>
    <author>ＮＥＸＳ</author>
  </authors>
  <commentList>
    <comment ref="C5" authorId="0" shapeId="0" xr:uid="{00000000-0006-0000-0200-000001000000}">
      <text>
        <r>
          <rPr>
            <sz val="12"/>
            <color indexed="81"/>
            <rFont val="ＭＳ Ｐゴシック"/>
            <family val="3"/>
            <charset val="128"/>
          </rPr>
          <t xml:space="preserve">・入力が必要です。
</t>
        </r>
      </text>
    </comment>
    <comment ref="G5" authorId="0" shapeId="0" xr:uid="{00000000-0006-0000-0200-000002000000}">
      <text>
        <r>
          <rPr>
            <sz val="12"/>
            <color indexed="81"/>
            <rFont val="ＭＳ Ｐゴシック"/>
            <family val="3"/>
            <charset val="128"/>
          </rPr>
          <t>・以下の書式から引用し、　自動表示
　するため、入力は不要です。
・引用元書式
　実務従事案件申請書(6-T)</t>
        </r>
      </text>
    </comment>
    <comment ref="C7" authorId="1" shapeId="0" xr:uid="{00000000-0006-0000-0200-000003000000}">
      <text>
        <r>
          <rPr>
            <sz val="12"/>
            <color indexed="81"/>
            <rFont val="ＭＳ Ｐゴシック"/>
            <family val="3"/>
            <charset val="128"/>
          </rPr>
          <t>・以下の書式から引用し、　自動表示
　するため、入力は不要です。
・引用元書式
　実務従事案件申請書(6-T)</t>
        </r>
      </text>
    </comment>
    <comment ref="I7" authorId="1" shapeId="0" xr:uid="{00000000-0006-0000-0200-000004000000}">
      <text>
        <r>
          <rPr>
            <sz val="12"/>
            <color indexed="81"/>
            <rFont val="ＭＳ Ｐゴシック"/>
            <family val="3"/>
            <charset val="128"/>
          </rPr>
          <t>実施開始日を西暦で入力して下さい。
入力例：</t>
        </r>
        <r>
          <rPr>
            <b/>
            <sz val="12"/>
            <color indexed="12"/>
            <rFont val="ＭＳ Ｐゴシック"/>
            <family val="3"/>
            <charset val="128"/>
          </rPr>
          <t xml:space="preserve">2010/2/1
</t>
        </r>
        <r>
          <rPr>
            <sz val="12"/>
            <color indexed="81"/>
            <rFont val="ＭＳ Ｐゴシック"/>
            <family val="3"/>
            <charset val="128"/>
          </rPr>
          <t xml:space="preserve">
自動的に和暦に変更されます。
変換例：</t>
        </r>
        <r>
          <rPr>
            <b/>
            <sz val="12"/>
            <color indexed="12"/>
            <rFont val="ＭＳ Ｐゴシック"/>
            <family val="3"/>
            <charset val="128"/>
          </rPr>
          <t>平成22年2月1日</t>
        </r>
      </text>
    </comment>
    <comment ref="O7" authorId="1" shapeId="0" xr:uid="{00000000-0006-0000-0200-000005000000}">
      <text>
        <r>
          <rPr>
            <sz val="12"/>
            <color indexed="81"/>
            <rFont val="ＭＳ Ｐゴシック"/>
            <family val="3"/>
            <charset val="128"/>
          </rPr>
          <t>実施終了日を西暦で入力して下さい。
入力例：</t>
        </r>
        <r>
          <rPr>
            <b/>
            <sz val="12"/>
            <color indexed="12"/>
            <rFont val="ＭＳ Ｐゴシック"/>
            <family val="3"/>
            <charset val="128"/>
          </rPr>
          <t xml:space="preserve">2010/3/1
</t>
        </r>
        <r>
          <rPr>
            <sz val="12"/>
            <color indexed="81"/>
            <rFont val="ＭＳ Ｐゴシック"/>
            <family val="3"/>
            <charset val="128"/>
          </rPr>
          <t xml:space="preserve">
自動的に和暦に変更されます。
変換例：</t>
        </r>
        <r>
          <rPr>
            <b/>
            <sz val="12"/>
            <color indexed="12"/>
            <rFont val="ＭＳ Ｐゴシック"/>
            <family val="3"/>
            <charset val="128"/>
          </rPr>
          <t>平成22年3月1日</t>
        </r>
      </text>
    </comment>
    <comment ref="H8" authorId="2" shapeId="0" xr:uid="{00000000-0006-0000-0200-000006000000}">
      <text>
        <r>
          <rPr>
            <sz val="11"/>
            <color indexed="81"/>
            <rFont val="ＭＳ Ｐゴシック"/>
            <family val="3"/>
            <charset val="128"/>
          </rPr>
          <t>指導員人数を入力して下さい。</t>
        </r>
      </text>
    </comment>
    <comment ref="Q8" authorId="2" shapeId="0" xr:uid="{00000000-0006-0000-0200-000007000000}">
      <text>
        <r>
          <rPr>
            <sz val="12"/>
            <color indexed="81"/>
            <rFont val="ＭＳ Ｐゴシック"/>
            <family val="3"/>
            <charset val="128"/>
          </rPr>
          <t>参加する会員数を入力して下さい。</t>
        </r>
        <r>
          <rPr>
            <b/>
            <sz val="9"/>
            <color indexed="81"/>
            <rFont val="ＭＳ Ｐゴシック"/>
            <family val="3"/>
            <charset val="128"/>
          </rPr>
          <t xml:space="preserve">
</t>
        </r>
      </text>
    </comment>
    <comment ref="H9" authorId="2" shapeId="0" xr:uid="{00000000-0006-0000-0200-000008000000}">
      <text>
        <r>
          <rPr>
            <sz val="11"/>
            <color indexed="81"/>
            <rFont val="ＭＳ Ｐゴシック"/>
            <family val="3"/>
            <charset val="128"/>
          </rPr>
          <t>副指導員人数を入力して下さい。</t>
        </r>
      </text>
    </comment>
    <comment ref="Q9" authorId="2" shapeId="0" xr:uid="{00000000-0006-0000-0200-000009000000}">
      <text>
        <r>
          <rPr>
            <sz val="12"/>
            <color indexed="81"/>
            <rFont val="ＭＳ Ｐゴシック"/>
            <family val="3"/>
            <charset val="128"/>
          </rPr>
          <t>参加する会員数を入力して下さい。</t>
        </r>
      </text>
    </comment>
    <comment ref="I17" authorId="0" shapeId="0" xr:uid="{00000000-0006-0000-0200-00000A000000}">
      <text>
        <r>
          <rPr>
            <sz val="12"/>
            <color indexed="81"/>
            <rFont val="ＭＳ Ｐゴシック"/>
            <family val="3"/>
            <charset val="128"/>
          </rPr>
          <t>・会員の参加料は、
　1日：8,000</t>
        </r>
        <r>
          <rPr>
            <b/>
            <sz val="12"/>
            <color indexed="12"/>
            <rFont val="ＭＳ Ｐゴシック"/>
            <family val="3"/>
            <charset val="128"/>
          </rPr>
          <t>円</t>
        </r>
        <r>
          <rPr>
            <sz val="12"/>
            <color indexed="81"/>
            <rFont val="ＭＳ Ｐゴシック"/>
            <family val="3"/>
            <charset val="128"/>
          </rPr>
          <t>となります。</t>
        </r>
      </text>
    </comment>
    <comment ref="K17" authorId="0" shapeId="0" xr:uid="{00000000-0006-0000-0200-00000B000000}">
      <text>
        <r>
          <rPr>
            <sz val="12"/>
            <color indexed="81"/>
            <rFont val="ＭＳ Ｐゴシック"/>
            <family val="3"/>
            <charset val="128"/>
          </rPr>
          <t>表示内容が
異なっている場合は、
直接修正してください。</t>
        </r>
      </text>
    </comment>
    <comment ref="N17" authorId="0" shapeId="0" xr:uid="{00000000-0006-0000-0200-00000C000000}">
      <text>
        <r>
          <rPr>
            <sz val="12"/>
            <color rgb="FF000000"/>
            <rFont val="ＭＳ Ｐゴシック"/>
            <family val="2"/>
            <charset val="128"/>
          </rPr>
          <t>参加する会員数を</t>
        </r>
        <r>
          <rPr>
            <sz val="12"/>
            <color rgb="FF000000"/>
            <rFont val="ＭＳ Ｐゴシック"/>
            <family val="2"/>
            <charset val="128"/>
          </rPr>
          <t xml:space="preserve">
</t>
        </r>
        <r>
          <rPr>
            <sz val="12"/>
            <color rgb="FF000000"/>
            <rFont val="ＭＳ Ｐゴシック"/>
            <family val="2"/>
            <charset val="128"/>
          </rPr>
          <t>入力してください。</t>
        </r>
      </text>
    </comment>
    <comment ref="I18" authorId="0" shapeId="0" xr:uid="{00000000-0006-0000-0200-00000D000000}">
      <text>
        <r>
          <rPr>
            <sz val="12"/>
            <color indexed="81"/>
            <rFont val="ＭＳ Ｐゴシック"/>
            <family val="3"/>
            <charset val="128"/>
          </rPr>
          <t>・非会員の参加料は、
　1日：11,000</t>
        </r>
        <r>
          <rPr>
            <b/>
            <sz val="12"/>
            <color indexed="12"/>
            <rFont val="ＭＳ Ｐゴシック"/>
            <family val="3"/>
            <charset val="128"/>
          </rPr>
          <t>円</t>
        </r>
        <r>
          <rPr>
            <sz val="12"/>
            <color indexed="81"/>
            <rFont val="ＭＳ Ｐゴシック"/>
            <family val="3"/>
            <charset val="128"/>
          </rPr>
          <t>となります。</t>
        </r>
      </text>
    </comment>
    <comment ref="K18" authorId="0" shapeId="0" xr:uid="{00000000-0006-0000-0200-00000E000000}">
      <text>
        <r>
          <rPr>
            <sz val="12"/>
            <color indexed="81"/>
            <rFont val="ＭＳ Ｐゴシック"/>
            <family val="3"/>
            <charset val="128"/>
          </rPr>
          <t>表示内容が
異なっている場合は、
直接修正してください。</t>
        </r>
      </text>
    </comment>
    <comment ref="N18" authorId="0" shapeId="0" xr:uid="{00000000-0006-0000-0200-00000F000000}">
      <text>
        <r>
          <rPr>
            <sz val="12"/>
            <color rgb="FF000000"/>
            <rFont val="ＭＳ Ｐゴシック"/>
            <family val="2"/>
            <charset val="128"/>
          </rPr>
          <t>参加する非会員数を</t>
        </r>
        <r>
          <rPr>
            <sz val="12"/>
            <color rgb="FF000000"/>
            <rFont val="ＭＳ Ｐゴシック"/>
            <family val="2"/>
            <charset val="128"/>
          </rPr>
          <t xml:space="preserve">
</t>
        </r>
        <r>
          <rPr>
            <sz val="12"/>
            <color rgb="FF000000"/>
            <rFont val="ＭＳ Ｐゴシック"/>
            <family val="2"/>
            <charset val="128"/>
          </rPr>
          <t>入力してください。</t>
        </r>
      </text>
    </comment>
    <comment ref="C22" authorId="1" shapeId="0" xr:uid="{00000000-0006-0000-0200-000010000000}">
      <text>
        <r>
          <rPr>
            <sz val="9"/>
            <color indexed="81"/>
            <rFont val="ＭＳ Ｐゴシック"/>
            <family val="3"/>
            <charset val="128"/>
          </rPr>
          <t>参加者分の管理費用を
ここに登録します。</t>
        </r>
      </text>
    </comment>
    <comment ref="I22" authorId="0" shapeId="0" xr:uid="{00000000-0006-0000-0200-000011000000}">
      <text>
        <r>
          <rPr>
            <sz val="12"/>
            <color indexed="39"/>
            <rFont val="ＭＳ Ｐゴシック"/>
            <family val="3"/>
            <charset val="128"/>
          </rPr>
          <t>・事務管理費は、
　１人：4</t>
        </r>
        <r>
          <rPr>
            <b/>
            <sz val="12"/>
            <color indexed="39"/>
            <rFont val="ＭＳ Ｐゴシック"/>
            <family val="3"/>
            <charset val="128"/>
          </rPr>
          <t>,000円</t>
        </r>
        <r>
          <rPr>
            <sz val="12"/>
            <color indexed="39"/>
            <rFont val="ＭＳ Ｐゴシック"/>
            <family val="3"/>
            <charset val="128"/>
          </rPr>
          <t>となります。</t>
        </r>
      </text>
    </comment>
    <comment ref="K22" authorId="0" shapeId="0" xr:uid="{00000000-0006-0000-0200-000012000000}">
      <text>
        <r>
          <rPr>
            <sz val="12"/>
            <color indexed="81"/>
            <rFont val="ＭＳ Ｐゴシック"/>
            <family val="3"/>
            <charset val="128"/>
          </rPr>
          <t>・参加者の人数です。
・表示内容が
　異なっている場合は、
　直接修正してください。</t>
        </r>
      </text>
    </comment>
    <comment ref="K23" authorId="0" shapeId="0" xr:uid="{00000000-0006-0000-0200-000013000000}">
      <text>
        <r>
          <rPr>
            <sz val="12"/>
            <color indexed="81"/>
            <rFont val="ＭＳ Ｐゴシック"/>
            <family val="3"/>
            <charset val="128"/>
          </rPr>
          <t>・指導員、副指導員、参加者
　の合計人数です。
・表示内容が
　異なっている場合は、
　直接修正してください。</t>
        </r>
      </text>
    </comment>
    <comment ref="I24" authorId="3" shapeId="0" xr:uid="{00000000-0006-0000-0200-000014000000}">
      <text>
        <r>
          <rPr>
            <b/>
            <sz val="9"/>
            <color indexed="81"/>
            <rFont val="ＭＳ Ｐゴシック"/>
            <family val="3"/>
            <charset val="128"/>
          </rPr>
          <t xml:space="preserve">会員と会員外の参加費差分の調整として
3,000円
</t>
        </r>
      </text>
    </comment>
    <comment ref="N24" authorId="4" shapeId="0" xr:uid="{00000000-0006-0000-0200-000015000000}">
      <text>
        <r>
          <rPr>
            <sz val="12"/>
            <color indexed="81"/>
            <rFont val="ＭＳ Ｐゴシック"/>
            <family val="3"/>
            <charset val="128"/>
          </rPr>
          <t xml:space="preserve">
会員以外手数料</t>
        </r>
      </text>
    </comment>
    <comment ref="C29" authorId="5" shapeId="0" xr:uid="{00000000-0006-0000-0200-000016000000}">
      <text>
        <r>
          <rPr>
            <b/>
            <sz val="9"/>
            <color indexed="81"/>
            <rFont val="ＭＳ Ｐゴシック"/>
            <family val="3"/>
            <charset val="128"/>
          </rPr>
          <t>参加者の人数に応じ助成金の額が変わります。</t>
        </r>
      </text>
    </comment>
    <comment ref="J41" authorId="6" shapeId="0" xr:uid="{00000000-0006-0000-0200-000017000000}">
      <text>
        <r>
          <rPr>
            <sz val="12"/>
            <color indexed="81"/>
            <rFont val="ＭＳ Ｐゴシック"/>
            <family val="3"/>
            <charset val="128"/>
          </rPr>
          <t>西暦で入力して下さい。
入力例：</t>
        </r>
        <r>
          <rPr>
            <b/>
            <sz val="12"/>
            <color indexed="12"/>
            <rFont val="ＭＳ Ｐゴシック"/>
            <family val="3"/>
            <charset val="128"/>
          </rPr>
          <t>2010/3/5</t>
        </r>
        <r>
          <rPr>
            <sz val="12"/>
            <color indexed="81"/>
            <rFont val="ＭＳ Ｐゴシック"/>
            <family val="3"/>
            <charset val="128"/>
          </rPr>
          <t xml:space="preserve">
自動的に和暦に変更されます。
変換例：</t>
        </r>
        <r>
          <rPr>
            <b/>
            <sz val="12"/>
            <color indexed="12"/>
            <rFont val="ＭＳ Ｐゴシック"/>
            <family val="3"/>
            <charset val="128"/>
          </rPr>
          <t>平成22年3月5日</t>
        </r>
      </text>
    </comment>
    <comment ref="A53" authorId="0" shapeId="0" xr:uid="{00000000-0006-0000-0200-000018000000}">
      <text>
        <r>
          <rPr>
            <sz val="12"/>
            <color indexed="81"/>
            <rFont val="ＭＳ Ｐゴシック"/>
            <family val="3"/>
            <charset val="128"/>
          </rPr>
          <t>・以下の書式から引用し、　自動表示
　するため、入力は不要です。
・引用元書式
　実施報告書(9-T)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bpouser1</author>
  </authors>
  <commentList>
    <comment ref="C9" authorId="0" shapeId="0" xr:uid="{00000000-0006-0000-0300-000001000000}">
      <text>
        <r>
          <rPr>
            <sz val="12"/>
            <color indexed="81"/>
            <rFont val="ＭＳ Ｐゴシック"/>
            <family val="3"/>
            <charset val="128"/>
          </rPr>
          <t>・以下の書式から引用し、　自動表示
　するため、入力は不要です。
・引用元書式
　実施報告書(9-T)</t>
        </r>
      </text>
    </comment>
    <comment ref="G9" authorId="0" shapeId="0" xr:uid="{00000000-0006-0000-0300-000002000000}">
      <text>
        <r>
          <rPr>
            <sz val="12"/>
            <color indexed="81"/>
            <rFont val="ＭＳ Ｐゴシック"/>
            <family val="3"/>
            <charset val="128"/>
          </rPr>
          <t>・以下の書式から引用し、　自動表示
　するため、入力は不要です。
・引用元書式
　実務従事案件申請書(6-T)</t>
        </r>
      </text>
    </comment>
    <comment ref="C10" authorId="0" shapeId="0" xr:uid="{00000000-0006-0000-0300-000003000000}">
      <text>
        <r>
          <rPr>
            <sz val="12"/>
            <color indexed="81"/>
            <rFont val="ＭＳ Ｐゴシック"/>
            <family val="3"/>
            <charset val="128"/>
          </rPr>
          <t>・以下の書式から引用し、　自動表示
　するため、入力は不要です。
・引用元書式
　実務従事案件申請書(6-T)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bpouser1</author>
    <author>加藤</author>
    <author>keisuke</author>
    <author>木村孝史</author>
    <author>fjb</author>
  </authors>
  <commentList>
    <comment ref="G3" authorId="0" shapeId="0" xr:uid="{00000000-0006-0000-0400-000001000000}">
      <text>
        <r>
          <rPr>
            <sz val="12"/>
            <color indexed="81"/>
            <rFont val="ＭＳ Ｐゴシック"/>
            <family val="3"/>
            <charset val="128"/>
          </rPr>
          <t>実務従事事業申請者が申請する
申込日を登録してください。</t>
        </r>
        <r>
          <rPr>
            <sz val="6"/>
            <color indexed="81"/>
            <rFont val="ＭＳ Ｐゴシック"/>
            <family val="3"/>
            <charset val="128"/>
          </rPr>
          <t xml:space="preserve">
</t>
        </r>
        <r>
          <rPr>
            <sz val="12"/>
            <color indexed="81"/>
            <rFont val="ＭＳ Ｐゴシック"/>
            <family val="3"/>
            <charset val="128"/>
          </rPr>
          <t>※西暦は和暦に自動変換されます。
例：2019/6/20　⇒　令和1年6月20日</t>
        </r>
      </text>
    </comment>
    <comment ref="D5" authorId="1" shapeId="0" xr:uid="{00000000-0006-0000-0400-000002000000}">
      <text>
        <r>
          <rPr>
            <sz val="12"/>
            <color indexed="81"/>
            <rFont val="ＭＳ Ｐゴシック"/>
            <family val="3"/>
            <charset val="128"/>
          </rPr>
          <t>・いずれかにチェックを入れてください。
・小規模企業の実務従事案件の場合は、括弧内もチェックを入れてください。
なお、小規模企業の場合はWeb募集で受け付けます。</t>
        </r>
      </text>
    </comment>
    <comment ref="D6" authorId="1" shapeId="0" xr:uid="{00000000-0006-0000-0400-000003000000}">
      <text>
        <r>
          <rPr>
            <sz val="12"/>
            <color indexed="81"/>
            <rFont val="ＭＳ Ｐゴシック"/>
            <family val="3"/>
            <charset val="128"/>
          </rPr>
          <t>・東京協会で設定いたします。
・記入は不要です。</t>
        </r>
      </text>
    </comment>
    <comment ref="D7" authorId="1" shapeId="0" xr:uid="{00000000-0006-0000-0400-000004000000}">
      <text>
        <r>
          <rPr>
            <sz val="8"/>
            <color indexed="81"/>
            <rFont val="ＭＳ Ｐゴシック"/>
            <family val="3"/>
            <charset val="128"/>
          </rPr>
          <t>・案件内容を端的に表す案件名を設定してください。
・なお、他案件との兼ね合い等で東京協会にて変更する場合があります。</t>
        </r>
      </text>
    </comment>
    <comment ref="D8" authorId="1" shapeId="0" xr:uid="{00000000-0006-0000-0400-000005000000}">
      <text>
        <r>
          <rPr>
            <sz val="8"/>
            <color indexed="81"/>
            <rFont val="ＭＳ Ｐゴシック"/>
            <family val="3"/>
            <charset val="128"/>
          </rPr>
          <t>・正式な企業名を記載してください。
・東京協会が案件を開示する際には、
　企業名は仮名にした上で公開します。</t>
        </r>
      </text>
    </comment>
    <comment ref="D9" authorId="1" shapeId="0" xr:uid="{00000000-0006-0000-0400-000006000000}">
      <text>
        <r>
          <rPr>
            <sz val="9"/>
            <color indexed="81"/>
            <rFont val="ＭＳ Ｐゴシック"/>
            <family val="3"/>
            <charset val="128"/>
          </rPr>
          <t>日本標準産業分類：
選択リストから
選択してください。</t>
        </r>
      </text>
    </comment>
    <comment ref="D10" authorId="1" shapeId="0" xr:uid="{00000000-0006-0000-0400-000007000000}">
      <text>
        <r>
          <rPr>
            <sz val="12"/>
            <color indexed="81"/>
            <rFont val="ＭＳ Ｐゴシック"/>
            <family val="3"/>
            <charset val="128"/>
          </rPr>
          <t>日本標準産業分類：
選択リストから
選択して下さい。</t>
        </r>
      </text>
    </comment>
    <comment ref="D11" authorId="1" shapeId="0" xr:uid="{00000000-0006-0000-0400-000008000000}">
      <text>
        <r>
          <rPr>
            <sz val="9"/>
            <color indexed="81"/>
            <rFont val="ＭＳ Ｐゴシック"/>
            <family val="3"/>
            <charset val="128"/>
          </rPr>
          <t>・期を明示して直近期の売上高を記載してください。
・商店街の場合、加盟店数を記載してください。</t>
        </r>
      </text>
    </comment>
    <comment ref="D12" authorId="1" shapeId="0" xr:uid="{00000000-0006-0000-0400-000009000000}">
      <text>
        <r>
          <rPr>
            <sz val="12"/>
            <color indexed="81"/>
            <rFont val="ＭＳ Ｐゴシック"/>
            <family val="3"/>
            <charset val="128"/>
          </rPr>
          <t>・期を明示して直近期の資本金・出資金を記載してください。
・個人事業や商店街の場合、記載は不要です。</t>
        </r>
      </text>
    </comment>
    <comment ref="D13" authorId="1" shapeId="0" xr:uid="{00000000-0006-0000-0400-00000A000000}">
      <text>
        <r>
          <rPr>
            <sz val="9"/>
            <color indexed="81"/>
            <rFont val="ＭＳ Ｐゴシック"/>
            <family val="3"/>
            <charset val="128"/>
          </rPr>
          <t>・直近の従業員数を記載してください。常時使用する従業員の数が4人以上であることが必要です。
・商店街の場合、記載は不要です（ただし、組合化が必要）。
【小規模企業の案件の場合】
・常時使用する従業員の数が2人以上であることが必要です。</t>
        </r>
      </text>
    </comment>
    <comment ref="D14" authorId="1" shapeId="0" xr:uid="{00000000-0006-0000-0400-00000B000000}">
      <text>
        <r>
          <rPr>
            <sz val="12"/>
            <color indexed="81"/>
            <rFont val="ＭＳ Ｐゴシック"/>
            <family val="3"/>
            <charset val="128"/>
          </rPr>
          <t>・市、区まで記載してください。
・詳細な住所は不要です。</t>
        </r>
      </text>
    </comment>
    <comment ref="D15" authorId="1" shapeId="0" xr:uid="{00000000-0006-0000-0400-00000C000000}">
      <text>
        <r>
          <rPr>
            <sz val="12"/>
            <color indexed="81"/>
            <rFont val="ＭＳ Ｐゴシック"/>
            <family val="3"/>
            <charset val="128"/>
          </rPr>
          <t>・創業案件に該当する場合には実務従事事業として認定できません。要件を確認の上、ＯＫでしたらチェックを入れてください。</t>
        </r>
      </text>
    </comment>
    <comment ref="D16" authorId="1" shapeId="0" xr:uid="{00000000-0006-0000-0400-00000D000000}">
      <text>
        <r>
          <rPr>
            <sz val="12"/>
            <color indexed="81"/>
            <rFont val="ＭＳ Ｐゴシック"/>
            <family val="3"/>
            <charset val="128"/>
          </rPr>
          <t>・連続する2事業年度で同一の企業の実習は行う場合には実務従事事業として認定できません。
要件を確認の上、ＯＫでしたらチェックを入れてください。</t>
        </r>
      </text>
    </comment>
    <comment ref="D22" authorId="1" shapeId="0" xr:uid="{00000000-0006-0000-0400-00000E000000}">
      <text>
        <r>
          <rPr>
            <sz val="9"/>
            <color indexed="81"/>
            <rFont val="ＭＳ Ｐゴシック"/>
            <family val="3"/>
            <charset val="128"/>
          </rPr>
          <t>・参加者が案件を選択する際に重視する項目です。
・積極的にアピール願います。</t>
        </r>
      </text>
    </comment>
    <comment ref="H25" authorId="0" shapeId="0" xr:uid="{00000000-0006-0000-0400-00000F000000}">
      <text>
        <r>
          <rPr>
            <sz val="12"/>
            <color indexed="81"/>
            <rFont val="ＭＳ Ｐゴシック"/>
            <family val="3"/>
            <charset val="128"/>
          </rPr>
          <t>所属されている
支部名をリストから
選択してください。</t>
        </r>
      </text>
    </comment>
    <comment ref="D27" authorId="1" shapeId="0" xr:uid="{00000000-0006-0000-0400-000010000000}">
      <text>
        <r>
          <rPr>
            <sz val="9"/>
            <color indexed="81"/>
            <rFont val="ＭＳ Ｐゴシック"/>
            <family val="3"/>
            <charset val="128"/>
          </rPr>
          <t>7名以上で実施の場合、必ず副指導員を置いてください。
【小規模企業の案件の場合】
・副指導員を置く場合は、1名を限度とします。</t>
        </r>
      </text>
    </comment>
    <comment ref="H27" authorId="0" shapeId="0" xr:uid="{00000000-0006-0000-0400-000011000000}">
      <text>
        <r>
          <rPr>
            <sz val="12"/>
            <color indexed="81"/>
            <rFont val="ＭＳ Ｐゴシック"/>
            <family val="3"/>
            <charset val="128"/>
          </rPr>
          <t>所属されている
支部名をリストから
選択してください。</t>
        </r>
      </text>
    </comment>
    <comment ref="D28" authorId="1" shapeId="0" xr:uid="{00000000-0006-0000-0400-000012000000}">
      <text>
        <r>
          <rPr>
            <sz val="9"/>
            <color indexed="81"/>
            <rFont val="ＭＳ Ｐゴシック"/>
            <family val="3"/>
            <charset val="128"/>
          </rPr>
          <t>7名以上で実施の場合、必ず副指導員を置いてください。
【小規模企業の案件の場合】
・副指導員を置く場合は、1名を限度とします。</t>
        </r>
      </text>
    </comment>
    <comment ref="H28" authorId="0" shapeId="0" xr:uid="{00000000-0006-0000-0400-000013000000}">
      <text>
        <r>
          <rPr>
            <sz val="12"/>
            <color indexed="81"/>
            <rFont val="ＭＳ Ｐゴシック"/>
            <family val="3"/>
            <charset val="128"/>
          </rPr>
          <t>所属されている
支部名をリストから
選択してください。</t>
        </r>
      </text>
    </comment>
    <comment ref="D31" authorId="1" shapeId="0" xr:uid="{00000000-0006-0000-0400-000014000000}">
      <text>
        <r>
          <rPr>
            <sz val="9"/>
            <color indexed="81"/>
            <rFont val="ＭＳ Ｐゴシック"/>
            <family val="3"/>
            <charset val="128"/>
          </rPr>
          <t>・人数を確保するために、日程は確実に設定してください。
・社長ヒアリングや報告会を含め、できる限り土日祝日を中心に設定してください。なお、平日に活動する場合は時間を設定してください。
・活動開始は、案件申請から1カ月以上確保してください。
・診断先のやむをえない事情でない限り、募集開始後の日程変更は原則認めません。
案件申請までに、診断先の都合や活動場所を確実に確保するなどした上で、申請してください。</t>
        </r>
      </text>
    </comment>
    <comment ref="D32" authorId="2" shapeId="0" xr:uid="{00000000-0006-0000-0400-000015000000}">
      <text>
        <r>
          <rPr>
            <sz val="9"/>
            <color indexed="81"/>
            <rFont val="ＭＳ Ｐゴシック"/>
            <family val="3"/>
            <charset val="128"/>
          </rPr>
          <t>・作業場所等の大体の場所をお書きください。</t>
        </r>
      </text>
    </comment>
    <comment ref="D33" authorId="1" shapeId="0" xr:uid="{00000000-0006-0000-0400-000016000000}">
      <text>
        <r>
          <rPr>
            <sz val="9"/>
            <color indexed="81"/>
            <rFont val="ＭＳ Ｐゴシック"/>
            <family val="3"/>
            <charset val="128"/>
          </rPr>
          <t>・リストから選択してください。
・標準日数は6日です。
　下限日数は3日、上限日数は9日です。
・標準日数以外の場合は、「診断業務計画書」の添付が必要です。
【小規模企業の案件の場合】
・下限日数は3日、上限日数は6日です。</t>
        </r>
      </text>
    </comment>
    <comment ref="D34" authorId="0" shapeId="0" xr:uid="{00000000-0006-0000-0400-000017000000}">
      <text>
        <r>
          <rPr>
            <sz val="9"/>
            <color indexed="81"/>
            <rFont val="ＭＳ Ｐゴシック"/>
            <family val="3"/>
            <charset val="128"/>
          </rPr>
          <t>・募集人数をリストから選択してください。
・標準人数は6名です。
　7名以上で実施の場合、必ず副指導員を置いてください。
・標準人数以外で募集する場合、「診断業務計画書」の添付が必要です。ただし、商店街案件で7名以上で実施する場合は添付不要です。
【小規模企業の案件の場合】
・参加人数は、副指導員を含めて、4名を限度とします。
　また、副指導員は1名を限度とします。</t>
        </r>
      </text>
    </comment>
    <comment ref="H34" authorId="0" shapeId="0" xr:uid="{00000000-0006-0000-0400-000018000000}">
      <text>
        <r>
          <rPr>
            <sz val="9"/>
            <color indexed="81"/>
            <rFont val="ＭＳ Ｐゴシック"/>
            <family val="3"/>
            <charset val="128"/>
          </rPr>
          <t>・最低催行人数をリストから選択してください。
・案件成立に必要な下限人数は3名です。
・診断先へ効果的な診断助言を実施するために、最低催行人数を4名以上設定することは可能ですが、募集状況によっては、最低催行人数に達しない可能性があります。
診断先の意向や参加者の役割分担等を十分考慮して設定してください。
なお、2019年秋大会から、下限3名に達していても募集時に設定した最低催行人数に達しない場合は案件成立を認めません。
【小規模企業の案件の場合】
・案件成立に必要な下限人数は3名です。</t>
        </r>
      </text>
    </comment>
    <comment ref="D35" authorId="3" shapeId="0" xr:uid="{00000000-0006-0000-0400-000019000000}">
      <text>
        <r>
          <rPr>
            <sz val="9"/>
            <color indexed="81"/>
            <rFont val="ＭＳ Ｐゴシック"/>
            <family val="3"/>
            <charset val="128"/>
          </rPr>
          <t>IT導入の実務経験を保有する参加者を優先したり、診断先と競合関係になる業種や企業に勤務する参加者を制限したりするなどの条件があれば記入してください。</t>
        </r>
      </text>
    </comment>
    <comment ref="D36" authorId="0" shapeId="0" xr:uid="{00000000-0006-0000-0400-00001A000000}">
      <text>
        <r>
          <rPr>
            <sz val="9"/>
            <color indexed="81"/>
            <rFont val="ＭＳ Ｐゴシック"/>
            <family val="3"/>
            <charset val="128"/>
          </rPr>
          <t>期限の日付を入力してください。</t>
        </r>
      </text>
    </comment>
    <comment ref="D37" authorId="1" shapeId="0" xr:uid="{00000000-0006-0000-0400-00001B000000}">
      <text>
        <r>
          <rPr>
            <sz val="12"/>
            <color indexed="81"/>
            <rFont val="ＭＳ Ｐゴシック"/>
            <family val="3"/>
            <charset val="128"/>
          </rPr>
          <t>自動計算されます。</t>
        </r>
      </text>
    </comment>
    <comment ref="E37" authorId="1" shapeId="0" xr:uid="{00000000-0006-0000-0400-00001C000000}">
      <text>
        <r>
          <rPr>
            <sz val="12"/>
            <color indexed="81"/>
            <rFont val="ＭＳ Ｐゴシック"/>
            <family val="3"/>
            <charset val="128"/>
          </rPr>
          <t>自動計算されます。</t>
        </r>
      </text>
    </comment>
    <comment ref="D40" authorId="1" shapeId="0" xr:uid="{00000000-0006-0000-0400-00001D000000}">
      <text>
        <r>
          <rPr>
            <sz val="12"/>
            <color indexed="81"/>
            <rFont val="ＭＳ Ｐゴシック"/>
            <family val="3"/>
            <charset val="128"/>
          </rPr>
          <t>・参加者の申し込み先も、ここに記載した
　問合せ先となります。
・ＦＡＸでの問い合わせ・申し込みを
　希望しない場合にはＦＡＸ番号の記載は
　不要です。</t>
        </r>
      </text>
    </comment>
    <comment ref="H44" authorId="4" shapeId="0" xr:uid="{00000000-0006-0000-0400-00001E000000}">
      <text>
        <r>
          <rPr>
            <sz val="9"/>
            <color indexed="81"/>
            <rFont val="ＭＳ Ｐゴシック"/>
            <family val="3"/>
            <charset val="128"/>
          </rPr>
          <t>申請指導員の氏名をお入れください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bpouser1</author>
    <author>木伏 源太</author>
    <author>keisuke</author>
    <author xml:space="preserve"> </author>
    <author>fjb</author>
    <author>ＮＥＸＳ</author>
  </authors>
  <commentList>
    <comment ref="C5" authorId="0" shapeId="0" xr:uid="{00000000-0006-0000-0500-000001000000}">
      <text>
        <r>
          <rPr>
            <sz val="12"/>
            <color indexed="81"/>
            <rFont val="ＭＳ Ｐゴシック"/>
            <family val="3"/>
            <charset val="128"/>
          </rPr>
          <t xml:space="preserve">・入力が必要です。
</t>
        </r>
      </text>
    </comment>
    <comment ref="G5" authorId="0" shapeId="0" xr:uid="{00000000-0006-0000-0500-000002000000}">
      <text>
        <r>
          <rPr>
            <sz val="12"/>
            <color indexed="81"/>
            <rFont val="ＭＳ Ｐゴシック"/>
            <family val="3"/>
            <charset val="128"/>
          </rPr>
          <t>・以下の書式から引用し、　自動表示
　するため、入力は不要です。
・引用元書式
　実務従事案件申請書(6-T)</t>
        </r>
      </text>
    </comment>
    <comment ref="C7" authorId="1" shapeId="0" xr:uid="{00000000-0006-0000-0500-000003000000}">
      <text>
        <r>
          <rPr>
            <sz val="12"/>
            <color indexed="81"/>
            <rFont val="ＭＳ Ｐゴシック"/>
            <family val="3"/>
            <charset val="128"/>
          </rPr>
          <t>・以下の書式から引用し、　自動表示
　するため、入力は不要です。
・引用元書式
　実務従事案件申請書(6-T)</t>
        </r>
      </text>
    </comment>
    <comment ref="I7" authorId="1" shapeId="0" xr:uid="{00000000-0006-0000-0500-000004000000}">
      <text>
        <r>
          <rPr>
            <sz val="12"/>
            <color indexed="81"/>
            <rFont val="ＭＳ Ｐゴシック"/>
            <family val="3"/>
            <charset val="128"/>
          </rPr>
          <t>実施開始日を西暦で入力して下さい。
入力例：</t>
        </r>
        <r>
          <rPr>
            <b/>
            <sz val="12"/>
            <color indexed="12"/>
            <rFont val="ＭＳ Ｐゴシック"/>
            <family val="3"/>
            <charset val="128"/>
          </rPr>
          <t xml:space="preserve">2010/2/1
</t>
        </r>
        <r>
          <rPr>
            <sz val="12"/>
            <color indexed="81"/>
            <rFont val="ＭＳ Ｐゴシック"/>
            <family val="3"/>
            <charset val="128"/>
          </rPr>
          <t xml:space="preserve">
自動的に和暦に変更されます。
変換例：</t>
        </r>
        <r>
          <rPr>
            <b/>
            <sz val="12"/>
            <color indexed="12"/>
            <rFont val="ＭＳ Ｐゴシック"/>
            <family val="3"/>
            <charset val="128"/>
          </rPr>
          <t>平成22年2月1日</t>
        </r>
      </text>
    </comment>
    <comment ref="O7" authorId="1" shapeId="0" xr:uid="{00000000-0006-0000-0500-000005000000}">
      <text>
        <r>
          <rPr>
            <sz val="12"/>
            <color indexed="81"/>
            <rFont val="ＭＳ Ｐゴシック"/>
            <family val="3"/>
            <charset val="128"/>
          </rPr>
          <t>実施終了日を西暦で入力して下さい。
入力例：</t>
        </r>
        <r>
          <rPr>
            <b/>
            <sz val="12"/>
            <color indexed="12"/>
            <rFont val="ＭＳ Ｐゴシック"/>
            <family val="3"/>
            <charset val="128"/>
          </rPr>
          <t xml:space="preserve">2010/3/1
</t>
        </r>
        <r>
          <rPr>
            <sz val="12"/>
            <color indexed="81"/>
            <rFont val="ＭＳ Ｐゴシック"/>
            <family val="3"/>
            <charset val="128"/>
          </rPr>
          <t xml:space="preserve">
自動的に和暦に変更されます。
変換例：</t>
        </r>
        <r>
          <rPr>
            <b/>
            <sz val="12"/>
            <color indexed="12"/>
            <rFont val="ＭＳ Ｐゴシック"/>
            <family val="3"/>
            <charset val="128"/>
          </rPr>
          <t>平成22年3月1日</t>
        </r>
      </text>
    </comment>
    <comment ref="H8" authorId="2" shapeId="0" xr:uid="{00000000-0006-0000-0500-000006000000}">
      <text>
        <r>
          <rPr>
            <sz val="11"/>
            <color indexed="81"/>
            <rFont val="ＭＳ Ｐゴシック"/>
            <family val="3"/>
            <charset val="128"/>
          </rPr>
          <t>指導員人数を入力して下さい。</t>
        </r>
      </text>
    </comment>
    <comment ref="Q8" authorId="2" shapeId="0" xr:uid="{00000000-0006-0000-0500-000007000000}">
      <text>
        <r>
          <rPr>
            <sz val="12"/>
            <color indexed="81"/>
            <rFont val="ＭＳ Ｐゴシック"/>
            <family val="3"/>
            <charset val="128"/>
          </rPr>
          <t>参加する会員数を入力して下さい。</t>
        </r>
        <r>
          <rPr>
            <b/>
            <sz val="9"/>
            <color indexed="81"/>
            <rFont val="ＭＳ Ｐゴシック"/>
            <family val="3"/>
            <charset val="128"/>
          </rPr>
          <t xml:space="preserve">
</t>
        </r>
      </text>
    </comment>
    <comment ref="H9" authorId="2" shapeId="0" xr:uid="{00000000-0006-0000-0500-000008000000}">
      <text>
        <r>
          <rPr>
            <sz val="11"/>
            <color indexed="81"/>
            <rFont val="ＭＳ Ｐゴシック"/>
            <family val="3"/>
            <charset val="128"/>
          </rPr>
          <t>副指導員人数を入力して下さい。</t>
        </r>
      </text>
    </comment>
    <comment ref="Q9" authorId="2" shapeId="0" xr:uid="{00000000-0006-0000-0500-000009000000}">
      <text>
        <r>
          <rPr>
            <sz val="12"/>
            <color indexed="81"/>
            <rFont val="ＭＳ Ｐゴシック"/>
            <family val="3"/>
            <charset val="128"/>
          </rPr>
          <t>参加する会員数を入力して下さい。</t>
        </r>
      </text>
    </comment>
    <comment ref="I17" authorId="0" shapeId="0" xr:uid="{00000000-0006-0000-0500-00000A000000}">
      <text>
        <r>
          <rPr>
            <sz val="9"/>
            <color indexed="81"/>
            <rFont val="ＭＳ Ｐゴシック"/>
            <family val="3"/>
            <charset val="128"/>
          </rPr>
          <t>・会員の参加料は、
　1日：6,000円となります。
　（会員以外は9,000円）</t>
        </r>
      </text>
    </comment>
    <comment ref="K17" authorId="0" shapeId="0" xr:uid="{00000000-0006-0000-0500-00000B000000}">
      <text>
        <r>
          <rPr>
            <sz val="12"/>
            <color indexed="81"/>
            <rFont val="ＭＳ Ｐゴシック"/>
            <family val="3"/>
            <charset val="128"/>
          </rPr>
          <t>表示内容が
異なっている場合は、
直接修正してください。</t>
        </r>
      </text>
    </comment>
    <comment ref="N17" authorId="0" shapeId="0" xr:uid="{00000000-0006-0000-0500-00000C000000}">
      <text>
        <r>
          <rPr>
            <sz val="12"/>
            <color indexed="81"/>
            <rFont val="ＭＳ Ｐゴシック"/>
            <family val="3"/>
            <charset val="128"/>
          </rPr>
          <t>参加する会員数を
入力してください。</t>
        </r>
      </text>
    </comment>
    <comment ref="I18" authorId="0" shapeId="0" xr:uid="{00000000-0006-0000-0500-00000D000000}">
      <text>
        <r>
          <rPr>
            <sz val="12"/>
            <color indexed="81"/>
            <rFont val="ＭＳ Ｐゴシック"/>
            <family val="3"/>
            <charset val="128"/>
          </rPr>
          <t>・非会員の参加料は、
　1日：</t>
        </r>
        <r>
          <rPr>
            <b/>
            <sz val="12"/>
            <color indexed="12"/>
            <rFont val="ＭＳ Ｐゴシック"/>
            <family val="3"/>
            <charset val="128"/>
          </rPr>
          <t>8,230円</t>
        </r>
        <r>
          <rPr>
            <sz val="12"/>
            <color indexed="81"/>
            <rFont val="ＭＳ Ｐゴシック"/>
            <family val="3"/>
            <charset val="128"/>
          </rPr>
          <t>となります。</t>
        </r>
      </text>
    </comment>
    <comment ref="K18" authorId="0" shapeId="0" xr:uid="{00000000-0006-0000-0500-00000E000000}">
      <text>
        <r>
          <rPr>
            <sz val="12"/>
            <color indexed="81"/>
            <rFont val="ＭＳ Ｐゴシック"/>
            <family val="3"/>
            <charset val="128"/>
          </rPr>
          <t>表示内容が
異なっている場合は、
直接修正してください。</t>
        </r>
      </text>
    </comment>
    <comment ref="N18" authorId="0" shapeId="0" xr:uid="{00000000-0006-0000-0500-00000F000000}">
      <text>
        <r>
          <rPr>
            <sz val="12"/>
            <color indexed="81"/>
            <rFont val="ＭＳ Ｐゴシック"/>
            <family val="3"/>
            <charset val="128"/>
          </rPr>
          <t>参加する非会員数を
入力してください。</t>
        </r>
      </text>
    </comment>
    <comment ref="C22" authorId="1" shapeId="0" xr:uid="{00000000-0006-0000-0500-000010000000}">
      <text>
        <r>
          <rPr>
            <sz val="9"/>
            <color indexed="81"/>
            <rFont val="ＭＳ Ｐゴシック"/>
            <family val="3"/>
            <charset val="128"/>
          </rPr>
          <t>参加者分の管理費用を
ここに登録します。</t>
        </r>
      </text>
    </comment>
    <comment ref="I22" authorId="0" shapeId="0" xr:uid="{00000000-0006-0000-0500-000011000000}">
      <text>
        <r>
          <rPr>
            <sz val="9"/>
            <color indexed="81"/>
            <rFont val="ＭＳ Ｐゴシック"/>
            <family val="3"/>
            <charset val="128"/>
          </rPr>
          <t>・事務管理費は、
　１人：</t>
        </r>
        <r>
          <rPr>
            <b/>
            <sz val="9"/>
            <color indexed="12"/>
            <rFont val="ＭＳ Ｐゴシック"/>
            <family val="3"/>
            <charset val="128"/>
          </rPr>
          <t>3,000円</t>
        </r>
        <r>
          <rPr>
            <sz val="9"/>
            <color indexed="81"/>
            <rFont val="ＭＳ Ｐゴシック"/>
            <family val="3"/>
            <charset val="128"/>
          </rPr>
          <t>となります。</t>
        </r>
      </text>
    </comment>
    <comment ref="K22" authorId="0" shapeId="0" xr:uid="{00000000-0006-0000-0500-000012000000}">
      <text>
        <r>
          <rPr>
            <sz val="12"/>
            <color indexed="81"/>
            <rFont val="ＭＳ Ｐゴシック"/>
            <family val="3"/>
            <charset val="128"/>
          </rPr>
          <t>・参加者の人数です。
・表示内容が
　異なっている場合は、
　直接修正してください。</t>
        </r>
      </text>
    </comment>
    <comment ref="K23" authorId="0" shapeId="0" xr:uid="{00000000-0006-0000-0500-000013000000}">
      <text>
        <r>
          <rPr>
            <sz val="12"/>
            <color indexed="81"/>
            <rFont val="ＭＳ Ｐゴシック"/>
            <family val="3"/>
            <charset val="128"/>
          </rPr>
          <t>・指導員、副指導員、参加者
　の合計人数です。
・表示内容が
　異なっている場合は、
　直接修正してください。</t>
        </r>
      </text>
    </comment>
    <comment ref="N24" authorId="3" shapeId="0" xr:uid="{00000000-0006-0000-0500-000014000000}">
      <text>
        <r>
          <rPr>
            <sz val="12"/>
            <color indexed="81"/>
            <rFont val="ＭＳ Ｐゴシック"/>
            <family val="3"/>
            <charset val="128"/>
          </rPr>
          <t xml:space="preserve">
会員以外手数料</t>
        </r>
      </text>
    </comment>
    <comment ref="C29" authorId="4" shapeId="0" xr:uid="{00000000-0006-0000-0500-000015000000}">
      <text>
        <r>
          <rPr>
            <b/>
            <sz val="9"/>
            <color indexed="81"/>
            <rFont val="ＭＳ Ｐゴシック"/>
            <family val="3"/>
            <charset val="128"/>
          </rPr>
          <t>参加者の人数に応じ助成金の額が変わります。</t>
        </r>
      </text>
    </comment>
    <comment ref="J40" authorId="5" shapeId="0" xr:uid="{00000000-0006-0000-0500-000016000000}">
      <text>
        <r>
          <rPr>
            <sz val="12"/>
            <color indexed="81"/>
            <rFont val="ＭＳ Ｐゴシック"/>
            <family val="3"/>
            <charset val="128"/>
          </rPr>
          <t>西暦で入力して下さい。
入力例：</t>
        </r>
        <r>
          <rPr>
            <b/>
            <sz val="12"/>
            <color indexed="12"/>
            <rFont val="ＭＳ Ｐゴシック"/>
            <family val="3"/>
            <charset val="128"/>
          </rPr>
          <t>2010/3/5</t>
        </r>
        <r>
          <rPr>
            <sz val="12"/>
            <color indexed="81"/>
            <rFont val="ＭＳ Ｐゴシック"/>
            <family val="3"/>
            <charset val="128"/>
          </rPr>
          <t xml:space="preserve">
自動的に和暦に変更されます。
変換例：</t>
        </r>
        <r>
          <rPr>
            <b/>
            <sz val="12"/>
            <color indexed="12"/>
            <rFont val="ＭＳ Ｐゴシック"/>
            <family val="3"/>
            <charset val="128"/>
          </rPr>
          <t>平成22年3月5日</t>
        </r>
      </text>
    </comment>
    <comment ref="A52" authorId="0" shapeId="0" xr:uid="{00000000-0006-0000-0500-000017000000}">
      <text>
        <r>
          <rPr>
            <sz val="12"/>
            <color indexed="81"/>
            <rFont val="ＭＳ Ｐゴシック"/>
            <family val="3"/>
            <charset val="128"/>
          </rPr>
          <t>・以下の書式から引用し、　自動表示
　するため、入力は不要です。
・引用元書式
　実施報告書(9-T)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bpouser1</author>
  </authors>
  <commentList>
    <comment ref="C9" authorId="0" shapeId="0" xr:uid="{00000000-0006-0000-0600-000001000000}">
      <text>
        <r>
          <rPr>
            <sz val="12"/>
            <color indexed="81"/>
            <rFont val="ＭＳ Ｐゴシック"/>
            <family val="3"/>
            <charset val="128"/>
          </rPr>
          <t>・以下の書式から引用し、　自動表示
　するため、入力は不要です。
・引用元書式
　実施報告書(9-T)</t>
        </r>
      </text>
    </comment>
    <comment ref="G9" authorId="0" shapeId="0" xr:uid="{00000000-0006-0000-0600-000002000000}">
      <text>
        <r>
          <rPr>
            <sz val="12"/>
            <color indexed="81"/>
            <rFont val="ＭＳ Ｐゴシック"/>
            <family val="3"/>
            <charset val="128"/>
          </rPr>
          <t>・以下の書式から引用し、　自動表示
　するため、入力は不要です。
・引用元書式
　実務従事案件申請書(6-T)</t>
        </r>
      </text>
    </comment>
    <comment ref="C10" authorId="0" shapeId="0" xr:uid="{00000000-0006-0000-0600-000003000000}">
      <text>
        <r>
          <rPr>
            <sz val="12"/>
            <color indexed="81"/>
            <rFont val="ＭＳ Ｐゴシック"/>
            <family val="3"/>
            <charset val="128"/>
          </rPr>
          <t>・以下の書式から引用し、　自動表示
　するため、入力は不要です。
・引用元書式
　実務従事案件申請書(6-T)</t>
        </r>
      </text>
    </comment>
  </commentList>
</comments>
</file>

<file path=xl/sharedStrings.xml><?xml version="1.0" encoding="utf-8"?>
<sst xmlns="http://schemas.openxmlformats.org/spreadsheetml/2006/main" count="1306" uniqueCount="902">
  <si>
    <t>実務従事案件申請書</t>
    <rPh sb="0" eb="4">
      <t>ジツムジュウジ</t>
    </rPh>
    <rPh sb="4" eb="6">
      <t>アンケン</t>
    </rPh>
    <rPh sb="6" eb="9">
      <t>シンセイショ</t>
    </rPh>
    <phoneticPr fontId="2"/>
  </si>
  <si>
    <t>様式第6-T</t>
    <rPh sb="0" eb="2">
      <t>ヨウシキ</t>
    </rPh>
    <rPh sb="2" eb="3">
      <t>ダイ</t>
    </rPh>
    <phoneticPr fontId="2"/>
  </si>
  <si>
    <t>申請日</t>
    <rPh sb="0" eb="2">
      <t>シンセイ</t>
    </rPh>
    <rPh sb="2" eb="3">
      <t>ビ</t>
    </rPh>
    <phoneticPr fontId="2"/>
  </si>
  <si>
    <t>案件概要</t>
    <rPh sb="0" eb="2">
      <t>アンケン</t>
    </rPh>
    <rPh sb="2" eb="4">
      <t>ガイヨウ</t>
    </rPh>
    <phoneticPr fontId="2"/>
  </si>
  <si>
    <t>案件種別</t>
    <rPh sb="0" eb="2">
      <t>アンケン</t>
    </rPh>
    <rPh sb="2" eb="4">
      <t>シュベツ</t>
    </rPh>
    <phoneticPr fontId="2"/>
  </si>
  <si>
    <t>案件Ｎｏ．</t>
    <rPh sb="0" eb="2">
      <t>アンケン</t>
    </rPh>
    <phoneticPr fontId="2"/>
  </si>
  <si>
    <t>案件名</t>
    <rPh sb="0" eb="2">
      <t>アンケン</t>
    </rPh>
    <rPh sb="2" eb="3">
      <t>メイ</t>
    </rPh>
    <phoneticPr fontId="2"/>
  </si>
  <si>
    <t>企業名</t>
    <rPh sb="0" eb="2">
      <t>キギョウ</t>
    </rPh>
    <rPh sb="2" eb="3">
      <t>メイ</t>
    </rPh>
    <phoneticPr fontId="2"/>
  </si>
  <si>
    <t>業種(中分類）</t>
    <rPh sb="0" eb="2">
      <t>ギョウシュ</t>
    </rPh>
    <rPh sb="3" eb="6">
      <t>チュウブンルイ</t>
    </rPh>
    <phoneticPr fontId="2"/>
  </si>
  <si>
    <t>業種(小分類）</t>
    <rPh sb="0" eb="2">
      <t>ギョウシュ</t>
    </rPh>
    <rPh sb="3" eb="6">
      <t>ショウブンルイ</t>
    </rPh>
    <phoneticPr fontId="2"/>
  </si>
  <si>
    <t>売上高／加盟店数</t>
    <rPh sb="0" eb="2">
      <t>ウリアゲ</t>
    </rPh>
    <rPh sb="2" eb="3">
      <t>ダカ</t>
    </rPh>
    <rPh sb="4" eb="6">
      <t>カメイ</t>
    </rPh>
    <rPh sb="6" eb="7">
      <t>テン</t>
    </rPh>
    <rPh sb="7" eb="8">
      <t>スウ</t>
    </rPh>
    <phoneticPr fontId="2"/>
  </si>
  <si>
    <t>資本金・出資金</t>
    <rPh sb="0" eb="3">
      <t>シホンキン</t>
    </rPh>
    <rPh sb="4" eb="7">
      <t>シュッシキン</t>
    </rPh>
    <phoneticPr fontId="2"/>
  </si>
  <si>
    <t>従業員数</t>
    <rPh sb="0" eb="3">
      <t>ジュウギョウイン</t>
    </rPh>
    <rPh sb="3" eb="4">
      <t>スウ</t>
    </rPh>
    <phoneticPr fontId="2"/>
  </si>
  <si>
    <t>所在地</t>
    <rPh sb="0" eb="3">
      <t>ショザイチ</t>
    </rPh>
    <phoneticPr fontId="2"/>
  </si>
  <si>
    <t>創業案件非該当チェック</t>
    <rPh sb="0" eb="2">
      <t>ソウギョウ</t>
    </rPh>
    <rPh sb="2" eb="4">
      <t>アンケン</t>
    </rPh>
    <rPh sb="4" eb="5">
      <t>ヒ</t>
    </rPh>
    <rPh sb="5" eb="7">
      <t>ガイトウ</t>
    </rPh>
    <phoneticPr fontId="2"/>
  </si>
  <si>
    <t>←創業後半年以上を経過し、かつ少なくとも第1期の決算（確定申告）が確定している</t>
    <phoneticPr fontId="2"/>
  </si>
  <si>
    <t>連続診断先非該当チェック</t>
    <rPh sb="0" eb="2">
      <t>レンゾク</t>
    </rPh>
    <rPh sb="2" eb="4">
      <t>シンダン</t>
    </rPh>
    <rPh sb="4" eb="5">
      <t>サキ</t>
    </rPh>
    <rPh sb="5" eb="8">
      <t>ヒガイトウ</t>
    </rPh>
    <phoneticPr fontId="2"/>
  </si>
  <si>
    <t>←連続する事業年度で同一企業の診断ではない。</t>
    <rPh sb="1" eb="3">
      <t>レンゾク</t>
    </rPh>
    <rPh sb="5" eb="7">
      <t>ジギョウ</t>
    </rPh>
    <rPh sb="7" eb="9">
      <t>ネンド</t>
    </rPh>
    <rPh sb="10" eb="12">
      <t>ドウイツ</t>
    </rPh>
    <rPh sb="12" eb="14">
      <t>キギョウ</t>
    </rPh>
    <rPh sb="15" eb="17">
      <t>シンダン</t>
    </rPh>
    <phoneticPr fontId="2"/>
  </si>
  <si>
    <t>案件の特長</t>
    <rPh sb="0" eb="2">
      <t>アンケン</t>
    </rPh>
    <rPh sb="3" eb="5">
      <t>トクチョウ</t>
    </rPh>
    <phoneticPr fontId="2"/>
  </si>
  <si>
    <t>診断テーマ</t>
    <rPh sb="0" eb="2">
      <t>シンダン</t>
    </rPh>
    <phoneticPr fontId="2"/>
  </si>
  <si>
    <t>診断企業の特長</t>
    <phoneticPr fontId="2"/>
  </si>
  <si>
    <t>企業側の
診断メリット</t>
    <rPh sb="0" eb="2">
      <t>キギョウ</t>
    </rPh>
    <rPh sb="2" eb="3">
      <t>ガワ</t>
    </rPh>
    <rPh sb="5" eb="7">
      <t>シンダン</t>
    </rPh>
    <phoneticPr fontId="2"/>
  </si>
  <si>
    <t>参加者のメリット</t>
    <rPh sb="0" eb="3">
      <t>サンカシャ</t>
    </rPh>
    <phoneticPr fontId="2"/>
  </si>
  <si>
    <t>指導員(予定）</t>
    <rPh sb="0" eb="3">
      <t>シドウイン</t>
    </rPh>
    <rPh sb="4" eb="6">
      <t>ヨテイ</t>
    </rPh>
    <phoneticPr fontId="2"/>
  </si>
  <si>
    <t>氏名</t>
    <rPh sb="0" eb="2">
      <t>シメイ</t>
    </rPh>
    <phoneticPr fontId="2"/>
  </si>
  <si>
    <t>所属支部</t>
    <rPh sb="0" eb="2">
      <t>ショゾク</t>
    </rPh>
    <rPh sb="2" eb="4">
      <t>シブ</t>
    </rPh>
    <phoneticPr fontId="2"/>
  </si>
  <si>
    <t>専門分野・業種</t>
    <rPh sb="0" eb="2">
      <t>センモン</t>
    </rPh>
    <rPh sb="2" eb="4">
      <t>ブンヤ</t>
    </rPh>
    <rPh sb="5" eb="7">
      <t>ギョウシュ</t>
    </rPh>
    <phoneticPr fontId="2"/>
  </si>
  <si>
    <t>副指導員（予定）</t>
    <rPh sb="0" eb="1">
      <t>フク</t>
    </rPh>
    <rPh sb="1" eb="4">
      <t>シドウイン</t>
    </rPh>
    <rPh sb="5" eb="7">
      <t>ヨテイ</t>
    </rPh>
    <phoneticPr fontId="2"/>
  </si>
  <si>
    <t>募集内容</t>
    <rPh sb="0" eb="2">
      <t>ボシュウ</t>
    </rPh>
    <rPh sb="2" eb="4">
      <t>ナイヨウ</t>
    </rPh>
    <phoneticPr fontId="2"/>
  </si>
  <si>
    <t>診断日程</t>
    <rPh sb="0" eb="2">
      <t>シンダン</t>
    </rPh>
    <rPh sb="2" eb="4">
      <t>ニッテイ</t>
    </rPh>
    <phoneticPr fontId="2"/>
  </si>
  <si>
    <t>主な活動予定場所</t>
    <rPh sb="0" eb="1">
      <t>オモ</t>
    </rPh>
    <rPh sb="2" eb="4">
      <t>カツドウ</t>
    </rPh>
    <rPh sb="4" eb="6">
      <t>ヨテイ</t>
    </rPh>
    <rPh sb="6" eb="8">
      <t>バショ</t>
    </rPh>
    <phoneticPr fontId="2"/>
  </si>
  <si>
    <t>診断日数</t>
    <rPh sb="0" eb="2">
      <t>シンダン</t>
    </rPh>
    <rPh sb="2" eb="4">
      <t>ニッスウ</t>
    </rPh>
    <phoneticPr fontId="2"/>
  </si>
  <si>
    <t>募集人員</t>
    <rPh sb="0" eb="2">
      <t>ボシュウ</t>
    </rPh>
    <rPh sb="2" eb="4">
      <t>ジンイン</t>
    </rPh>
    <phoneticPr fontId="2"/>
  </si>
  <si>
    <t>※最低催行人数</t>
    <rPh sb="1" eb="3">
      <t>サイテイ</t>
    </rPh>
    <rPh sb="3" eb="5">
      <t>サイコウ</t>
    </rPh>
    <rPh sb="5" eb="7">
      <t>ニンズウ</t>
    </rPh>
    <phoneticPr fontId="2"/>
  </si>
  <si>
    <t>募集期限</t>
    <rPh sb="0" eb="2">
      <t>ボシュウ</t>
    </rPh>
    <rPh sb="2" eb="4">
      <t>キゲン</t>
    </rPh>
    <phoneticPr fontId="2"/>
  </si>
  <si>
    <t>まで（定員満了次第締め切り）</t>
    <rPh sb="3" eb="5">
      <t>テイイン</t>
    </rPh>
    <rPh sb="5" eb="7">
      <t>マンリョウ</t>
    </rPh>
    <rPh sb="7" eb="9">
      <t>シダイ</t>
    </rPh>
    <rPh sb="9" eb="10">
      <t>シ</t>
    </rPh>
    <rPh sb="11" eb="12">
      <t>キ</t>
    </rPh>
    <phoneticPr fontId="2"/>
  </si>
  <si>
    <t>参加費用（１人）</t>
    <rPh sb="0" eb="2">
      <t>サンカ</t>
    </rPh>
    <rPh sb="2" eb="4">
      <t>ヒヨウ</t>
    </rPh>
    <rPh sb="6" eb="7">
      <t>ニン</t>
    </rPh>
    <phoneticPr fontId="2"/>
  </si>
  <si>
    <t>問合せ先</t>
    <rPh sb="0" eb="2">
      <t>トイアワ</t>
    </rPh>
    <rPh sb="3" eb="4">
      <t>サキ</t>
    </rPh>
    <phoneticPr fontId="2"/>
  </si>
  <si>
    <t>e-mail</t>
    <phoneticPr fontId="2"/>
  </si>
  <si>
    <t>協会承認</t>
    <rPh sb="0" eb="2">
      <t>キョウカイ</t>
    </rPh>
    <rPh sb="2" eb="4">
      <t>ショウニン</t>
    </rPh>
    <phoneticPr fontId="2"/>
  </si>
  <si>
    <t>支部長確認</t>
    <rPh sb="0" eb="3">
      <t>シブチョウ</t>
    </rPh>
    <rPh sb="3" eb="5">
      <t>カクニン</t>
    </rPh>
    <phoneticPr fontId="2"/>
  </si>
  <si>
    <t>申請者</t>
    <rPh sb="0" eb="3">
      <t>シンセイシャ</t>
    </rPh>
    <phoneticPr fontId="2"/>
  </si>
  <si>
    <t>※上記の「薄い緑色」の部分は、リスト選択欄です。
　　項目欄に移動し、リストから必要項目を選択して下さい。</t>
    <rPh sb="1" eb="3">
      <t>ジョウキ</t>
    </rPh>
    <rPh sb="5" eb="6">
      <t>ウス</t>
    </rPh>
    <rPh sb="7" eb="8">
      <t>ミドリ</t>
    </rPh>
    <phoneticPr fontId="2"/>
  </si>
  <si>
    <t>指導員　⇒　支部（支部長）　⇒　東京協会</t>
    <rPh sb="0" eb="3">
      <t>シドウイン</t>
    </rPh>
    <rPh sb="6" eb="8">
      <t>シブ</t>
    </rPh>
    <rPh sb="9" eb="12">
      <t>シブチョウ</t>
    </rPh>
    <rPh sb="11" eb="12">
      <t>チョウ</t>
    </rPh>
    <rPh sb="16" eb="18">
      <t>トウキョウ</t>
    </rPh>
    <rPh sb="18" eb="20">
      <t>キョウカイ</t>
    </rPh>
    <phoneticPr fontId="2"/>
  </si>
  <si>
    <t>一般社団法人　東京都中小企業診断士協会　会長殿</t>
    <rPh sb="0" eb="2">
      <t>イッパン</t>
    </rPh>
    <rPh sb="7" eb="10">
      <t>トウキョウト</t>
    </rPh>
    <rPh sb="16" eb="17">
      <t>シ</t>
    </rPh>
    <rPh sb="20" eb="22">
      <t>カイチョウ</t>
    </rPh>
    <rPh sb="22" eb="23">
      <t>ドノ</t>
    </rPh>
    <phoneticPr fontId="2"/>
  </si>
  <si>
    <t>様式第9-T</t>
    <phoneticPr fontId="2"/>
  </si>
  <si>
    <t>診断実務従事事業　実施報告書兼収支報告書</t>
    <rPh sb="9" eb="11">
      <t>ジッシ</t>
    </rPh>
    <rPh sb="11" eb="13">
      <t>ホウコク</t>
    </rPh>
    <rPh sb="13" eb="14">
      <t>ショ</t>
    </rPh>
    <rPh sb="14" eb="15">
      <t>ケン</t>
    </rPh>
    <rPh sb="15" eb="17">
      <t>シュウシ</t>
    </rPh>
    <phoneticPr fontId="2"/>
  </si>
  <si>
    <t>【実施報告】</t>
    <phoneticPr fontId="2"/>
  </si>
  <si>
    <t>実施案件番号</t>
    <rPh sb="0" eb="2">
      <t>ジッシ</t>
    </rPh>
    <rPh sb="2" eb="4">
      <t>アンケン</t>
    </rPh>
    <rPh sb="4" eb="6">
      <t>バンゴウ</t>
    </rPh>
    <phoneticPr fontId="2"/>
  </si>
  <si>
    <t>実施
案件名称</t>
    <rPh sb="0" eb="2">
      <t>ジッシ</t>
    </rPh>
    <rPh sb="3" eb="5">
      <t>アンケン</t>
    </rPh>
    <rPh sb="5" eb="7">
      <t>メイショウ</t>
    </rPh>
    <phoneticPr fontId="2"/>
  </si>
  <si>
    <t>実施日数</t>
    <rPh sb="0" eb="2">
      <t>ジッシ</t>
    </rPh>
    <rPh sb="2" eb="4">
      <t>ニッスウ</t>
    </rPh>
    <phoneticPr fontId="2"/>
  </si>
  <si>
    <t>実施日</t>
    <rPh sb="0" eb="3">
      <t>ジッシビ</t>
    </rPh>
    <phoneticPr fontId="2"/>
  </si>
  <si>
    <t>開始</t>
    <rPh sb="0" eb="2">
      <t>カイシ</t>
    </rPh>
    <phoneticPr fontId="2"/>
  </si>
  <si>
    <t>～</t>
    <phoneticPr fontId="2"/>
  </si>
  <si>
    <t>終了</t>
    <rPh sb="0" eb="2">
      <t>シュウリョウ</t>
    </rPh>
    <phoneticPr fontId="2"/>
  </si>
  <si>
    <t>参加者人数</t>
    <rPh sb="0" eb="3">
      <t>サンカシャ</t>
    </rPh>
    <rPh sb="3" eb="5">
      <t>ニンズウ</t>
    </rPh>
    <phoneticPr fontId="2"/>
  </si>
  <si>
    <t>指導員</t>
    <rPh sb="0" eb="3">
      <t>シドウイン</t>
    </rPh>
    <phoneticPr fontId="2"/>
  </si>
  <si>
    <t>東京協会会員参加者</t>
    <rPh sb="0" eb="4">
      <t>トウキョウキョウカイ</t>
    </rPh>
    <rPh sb="4" eb="6">
      <t>カイイン</t>
    </rPh>
    <rPh sb="6" eb="9">
      <t>サンカシャ</t>
    </rPh>
    <phoneticPr fontId="2"/>
  </si>
  <si>
    <t>副指導員</t>
    <rPh sb="0" eb="1">
      <t>フク</t>
    </rPh>
    <rPh sb="1" eb="4">
      <t>シドウイン</t>
    </rPh>
    <phoneticPr fontId="2"/>
  </si>
  <si>
    <t>東京協会会員以外参加者</t>
    <rPh sb="0" eb="4">
      <t>トウキョウキョウカイ</t>
    </rPh>
    <rPh sb="4" eb="6">
      <t>カイイン</t>
    </rPh>
    <rPh sb="6" eb="8">
      <t>イガイ</t>
    </rPh>
    <rPh sb="8" eb="11">
      <t>サンカシャ</t>
    </rPh>
    <phoneticPr fontId="2"/>
  </si>
  <si>
    <t>その他事項</t>
    <phoneticPr fontId="2"/>
  </si>
  <si>
    <t>（特記すべき事項があれば、記入してください。）</t>
    <phoneticPr fontId="2"/>
  </si>
  <si>
    <t>【収支報告】</t>
    <phoneticPr fontId="2"/>
  </si>
  <si>
    <t>（単位：円）</t>
  </si>
  <si>
    <t>　　　　　　科　　　　目</t>
    <phoneticPr fontId="2"/>
  </si>
  <si>
    <t xml:space="preserve"> 金　　額</t>
    <phoneticPr fontId="2"/>
  </si>
  <si>
    <t>　　　　　　　      摘　　   　要　　　</t>
    <phoneticPr fontId="2"/>
  </si>
  <si>
    <t>収入</t>
    <rPh sb="0" eb="2">
      <t>シュウニュウ</t>
    </rPh>
    <phoneticPr fontId="2"/>
  </si>
  <si>
    <t>参加料</t>
    <rPh sb="0" eb="3">
      <t>サンカリョウ</t>
    </rPh>
    <phoneticPr fontId="2"/>
  </si>
  <si>
    <t>（</t>
  </si>
  <si>
    <t>）</t>
  </si>
  <si>
    <t>【新助成金タリフ】</t>
    <rPh sb="1" eb="2">
      <t>シン</t>
    </rPh>
    <rPh sb="2" eb="5">
      <t>ジョセイキン</t>
    </rPh>
    <phoneticPr fontId="2"/>
  </si>
  <si>
    <t>2015カンファレンス分より</t>
    <rPh sb="11" eb="12">
      <t>ブン</t>
    </rPh>
    <phoneticPr fontId="2"/>
  </si>
  <si>
    <t>会員</t>
    <rPh sb="0" eb="2">
      <t>カイイン</t>
    </rPh>
    <phoneticPr fontId="2"/>
  </si>
  <si>
    <t>＠</t>
  </si>
  <si>
    <t>×</t>
  </si>
  <si>
    <t>日</t>
    <phoneticPr fontId="2"/>
  </si>
  <si>
    <t>×</t>
    <phoneticPr fontId="2"/>
  </si>
  <si>
    <t>人</t>
    <phoneticPr fontId="2"/>
  </si>
  <si>
    <t>＝</t>
    <phoneticPr fontId="2"/>
  </si>
  <si>
    <t>参加人数</t>
    <rPh sb="0" eb="2">
      <t>サンカ</t>
    </rPh>
    <rPh sb="2" eb="4">
      <t>ニンズウ</t>
    </rPh>
    <phoneticPr fontId="2"/>
  </si>
  <si>
    <t>会員以外</t>
    <rPh sb="0" eb="4">
      <t>カイインイガイ</t>
    </rPh>
    <phoneticPr fontId="2"/>
  </si>
  <si>
    <t>企業診断報酬</t>
    <rPh sb="0" eb="2">
      <t>キギョウ</t>
    </rPh>
    <rPh sb="2" eb="4">
      <t>シンダン</t>
    </rPh>
    <rPh sb="4" eb="6">
      <t>ホウシュウ</t>
    </rPh>
    <phoneticPr fontId="2"/>
  </si>
  <si>
    <t>収入合計</t>
    <phoneticPr fontId="2"/>
  </si>
  <si>
    <t>(A)</t>
    <phoneticPr fontId="2"/>
  </si>
  <si>
    <t>支出</t>
    <rPh sb="0" eb="2">
      <t>シシュツ</t>
    </rPh>
    <phoneticPr fontId="2"/>
  </si>
  <si>
    <t>協会管理費</t>
    <rPh sb="0" eb="2">
      <t>キョウカイ</t>
    </rPh>
    <rPh sb="2" eb="5">
      <t>カンリヒ</t>
    </rPh>
    <phoneticPr fontId="2"/>
  </si>
  <si>
    <t>(B)</t>
    <phoneticPr fontId="2"/>
  </si>
  <si>
    <t>事務管理費</t>
    <rPh sb="0" eb="2">
      <t>ジム</t>
    </rPh>
    <rPh sb="2" eb="5">
      <t>カンリヒ</t>
    </rPh>
    <phoneticPr fontId="2"/>
  </si>
  <si>
    <t>＝</t>
  </si>
  <si>
    <t>その他管理費</t>
    <rPh sb="2" eb="3">
      <t>タ</t>
    </rPh>
    <rPh sb="3" eb="6">
      <t>カンリヒ</t>
    </rPh>
    <phoneticPr fontId="2"/>
  </si>
  <si>
    <t>(C)</t>
    <phoneticPr fontId="2"/>
  </si>
  <si>
    <t>支出合計</t>
    <phoneticPr fontId="2"/>
  </si>
  <si>
    <t>(D)</t>
    <phoneticPr fontId="2"/>
  </si>
  <si>
    <t>　収支差額金</t>
    <phoneticPr fontId="2"/>
  </si>
  <si>
    <t>(E)=(A)-(D)</t>
    <phoneticPr fontId="2"/>
  </si>
  <si>
    <t>実施補助費（助成金）</t>
    <rPh sb="0" eb="2">
      <t>ジッシ</t>
    </rPh>
    <rPh sb="2" eb="4">
      <t>ホジョ</t>
    </rPh>
    <rPh sb="4" eb="5">
      <t>ヒ</t>
    </rPh>
    <rPh sb="6" eb="9">
      <t>ジョセイキン</t>
    </rPh>
    <phoneticPr fontId="2"/>
  </si>
  <si>
    <t>(F)</t>
    <phoneticPr fontId="2"/>
  </si>
  <si>
    <t>参加者人数と日数により助成金の額が変わります。</t>
    <rPh sb="0" eb="3">
      <t>サンカシャ</t>
    </rPh>
    <rPh sb="3" eb="5">
      <t>ニンズウ</t>
    </rPh>
    <rPh sb="6" eb="8">
      <t>ニッスウ</t>
    </rPh>
    <rPh sb="11" eb="14">
      <t>ジョセイキン</t>
    </rPh>
    <rPh sb="15" eb="16">
      <t>ガク</t>
    </rPh>
    <rPh sb="17" eb="18">
      <t>カ</t>
    </rPh>
    <phoneticPr fontId="2"/>
  </si>
  <si>
    <t>以前のタリフ</t>
    <rPh sb="0" eb="2">
      <t>イゼン</t>
    </rPh>
    <phoneticPr fontId="2"/>
  </si>
  <si>
    <t>小計</t>
    <rPh sb="0" eb="2">
      <t>ショウケイ</t>
    </rPh>
    <phoneticPr fontId="2"/>
  </si>
  <si>
    <t>(G)=(E)+(F)</t>
    <phoneticPr fontId="2"/>
  </si>
  <si>
    <t xml:space="preserve"> うち源泉所得税額</t>
    <rPh sb="3" eb="5">
      <t>ゲンセン</t>
    </rPh>
    <rPh sb="5" eb="8">
      <t>ショトクゼイ</t>
    </rPh>
    <rPh sb="8" eb="9">
      <t>ガク</t>
    </rPh>
    <phoneticPr fontId="2"/>
  </si>
  <si>
    <t>(K)</t>
    <phoneticPr fontId="2"/>
  </si>
  <si>
    <t>会社区分</t>
    <rPh sb="0" eb="2">
      <t>カイシャ</t>
    </rPh>
    <rPh sb="2" eb="4">
      <t>クブン</t>
    </rPh>
    <phoneticPr fontId="2"/>
  </si>
  <si>
    <t>法人</t>
    <rPh sb="0" eb="2">
      <t>ホウジン</t>
    </rPh>
    <phoneticPr fontId="2"/>
  </si>
  <si>
    <t>←会社区分を選択してください。</t>
    <rPh sb="1" eb="3">
      <t>カイシャ</t>
    </rPh>
    <rPh sb="3" eb="5">
      <t>クブン</t>
    </rPh>
    <rPh sb="6" eb="8">
      <t>センタク</t>
    </rPh>
    <phoneticPr fontId="2"/>
  </si>
  <si>
    <t>※会社区分が個人の場合、源泉所得税率（復興特別所得税含む）10.21%が引き当てられます。</t>
    <rPh sb="1" eb="3">
      <t>カイシャ</t>
    </rPh>
    <rPh sb="3" eb="5">
      <t>クブン</t>
    </rPh>
    <rPh sb="6" eb="8">
      <t>コジン</t>
    </rPh>
    <rPh sb="9" eb="11">
      <t>バアイ</t>
    </rPh>
    <rPh sb="12" eb="14">
      <t>ゲンセン</t>
    </rPh>
    <rPh sb="14" eb="17">
      <t>ショトクゼイ</t>
    </rPh>
    <rPh sb="17" eb="18">
      <t>リツ</t>
    </rPh>
    <rPh sb="19" eb="26">
      <t>フッコウトクベツショトクゼイ</t>
    </rPh>
    <rPh sb="26" eb="27">
      <t>フク</t>
    </rPh>
    <rPh sb="36" eb="37">
      <t>ヒ</t>
    </rPh>
    <rPh sb="38" eb="39">
      <t>ア</t>
    </rPh>
    <phoneticPr fontId="2"/>
  </si>
  <si>
    <t>指導員への振込額</t>
    <rPh sb="0" eb="3">
      <t>シドウイン</t>
    </rPh>
    <rPh sb="5" eb="7">
      <t>フリコミ</t>
    </rPh>
    <rPh sb="7" eb="8">
      <t>ガク</t>
    </rPh>
    <phoneticPr fontId="2"/>
  </si>
  <si>
    <t>(L)=(G)-(K）</t>
    <phoneticPr fontId="2"/>
  </si>
  <si>
    <t>振込先</t>
    <rPh sb="0" eb="2">
      <t>フリコミ</t>
    </rPh>
    <rPh sb="2" eb="3">
      <t>サキ</t>
    </rPh>
    <phoneticPr fontId="2"/>
  </si>
  <si>
    <t>銀行</t>
    <rPh sb="0" eb="2">
      <t>ギンコウ</t>
    </rPh>
    <phoneticPr fontId="2"/>
  </si>
  <si>
    <t>支店</t>
    <rPh sb="0" eb="2">
      <t>シテン</t>
    </rPh>
    <phoneticPr fontId="2"/>
  </si>
  <si>
    <t>口座番号</t>
    <rPh sb="0" eb="2">
      <t>コウザ</t>
    </rPh>
    <rPh sb="2" eb="4">
      <t>バンゴウ</t>
    </rPh>
    <phoneticPr fontId="2"/>
  </si>
  <si>
    <t>（</t>
    <phoneticPr fontId="2"/>
  </si>
  <si>
    <t>）</t>
    <phoneticPr fontId="2"/>
  </si>
  <si>
    <t>口座名義</t>
    <rPh sb="0" eb="2">
      <t>コウザ</t>
    </rPh>
    <rPh sb="2" eb="4">
      <t>メイギ</t>
    </rPh>
    <phoneticPr fontId="2"/>
  </si>
  <si>
    <t>法人番号</t>
    <rPh sb="0" eb="2">
      <t>ホウジン</t>
    </rPh>
    <rPh sb="2" eb="4">
      <t>バンゴウ</t>
    </rPh>
    <phoneticPr fontId="2"/>
  </si>
  <si>
    <t>↑法人の方のみ、法人番号を記入してください。</t>
    <rPh sb="1" eb="3">
      <t>ホウジン</t>
    </rPh>
    <rPh sb="4" eb="5">
      <t>カタ</t>
    </rPh>
    <rPh sb="8" eb="10">
      <t>ホウジン</t>
    </rPh>
    <rPh sb="10" eb="12">
      <t>バンゴウ</t>
    </rPh>
    <rPh sb="13" eb="15">
      <t>キニュウ</t>
    </rPh>
    <phoneticPr fontId="2"/>
  </si>
  <si>
    <t>上記の通り相違ないので、報告します。</t>
  </si>
  <si>
    <t>報告日</t>
    <rPh sb="0" eb="2">
      <t>ホウコク</t>
    </rPh>
    <rPh sb="2" eb="3">
      <t>ビ</t>
    </rPh>
    <phoneticPr fontId="2"/>
  </si>
  <si>
    <t>指導員：</t>
    <rPh sb="0" eb="3">
      <t>シドウイン</t>
    </rPh>
    <phoneticPr fontId="2"/>
  </si>
  <si>
    <t>印</t>
    <rPh sb="0" eb="1">
      <t>イン</t>
    </rPh>
    <phoneticPr fontId="2"/>
  </si>
  <si>
    <t>部長確認</t>
    <rPh sb="0" eb="2">
      <t>ブチョウ</t>
    </rPh>
    <rPh sb="2" eb="4">
      <t>カクニン</t>
    </rPh>
    <phoneticPr fontId="2"/>
  </si>
  <si>
    <t>事務局使用欄</t>
    <rPh sb="0" eb="3">
      <t>ジムキョク</t>
    </rPh>
    <rPh sb="3" eb="5">
      <t>シヨウ</t>
    </rPh>
    <rPh sb="5" eb="6">
      <t>ラン</t>
    </rPh>
    <phoneticPr fontId="2"/>
  </si>
  <si>
    <t>※上記の「薄い黄色」の部分は、他シートからの引用のため、
　基本的に入力は不要です。</t>
    <rPh sb="30" eb="33">
      <t>キホンテキ</t>
    </rPh>
    <phoneticPr fontId="2"/>
  </si>
  <si>
    <t>　　</t>
    <phoneticPr fontId="2"/>
  </si>
  <si>
    <t xml:space="preserve"> </t>
    <phoneticPr fontId="2"/>
  </si>
  <si>
    <t>※上記の「薄い緑色」の部分は、リスト選択欄です。
　　項目欄に移動し、リストから必要項目を選択して下さい。</t>
    <phoneticPr fontId="2"/>
  </si>
  <si>
    <t>指導員　⇒　東京協会</t>
    <rPh sb="0" eb="3">
      <t>シドウイン</t>
    </rPh>
    <rPh sb="6" eb="8">
      <t>トウキョウ</t>
    </rPh>
    <rPh sb="8" eb="10">
      <t>キョウカイ</t>
    </rPh>
    <phoneticPr fontId="2"/>
  </si>
  <si>
    <t>提出書類等チェックシート</t>
    <rPh sb="0" eb="2">
      <t>テイシュツ</t>
    </rPh>
    <rPh sb="2" eb="4">
      <t>ショルイ</t>
    </rPh>
    <rPh sb="4" eb="5">
      <t>トウ</t>
    </rPh>
    <phoneticPr fontId="2"/>
  </si>
  <si>
    <t>全ての書類が整っていない場合、円滑な案件完了処理ができなくなります。</t>
    <rPh sb="0" eb="1">
      <t>スベ</t>
    </rPh>
    <rPh sb="3" eb="5">
      <t>ショルイ</t>
    </rPh>
    <rPh sb="6" eb="7">
      <t>トトノ</t>
    </rPh>
    <rPh sb="12" eb="14">
      <t>バアイ</t>
    </rPh>
    <rPh sb="15" eb="17">
      <t>エンカツ</t>
    </rPh>
    <rPh sb="18" eb="20">
      <t>アンケン</t>
    </rPh>
    <rPh sb="20" eb="22">
      <t>カンリョウ</t>
    </rPh>
    <rPh sb="22" eb="24">
      <t>ショリ</t>
    </rPh>
    <phoneticPr fontId="2"/>
  </si>
  <si>
    <t>本チェックシートを活用し、不足がないようにご確認ください。</t>
    <rPh sb="0" eb="1">
      <t>ホン</t>
    </rPh>
    <rPh sb="9" eb="11">
      <t>カツヨウ</t>
    </rPh>
    <rPh sb="13" eb="15">
      <t>フソク</t>
    </rPh>
    <rPh sb="22" eb="24">
      <t>カクニン</t>
    </rPh>
    <phoneticPr fontId="2"/>
  </si>
  <si>
    <r>
      <t>ご提出いただく書類一式に、</t>
    </r>
    <r>
      <rPr>
        <b/>
        <u/>
        <sz val="11"/>
        <rFont val="メイリオ"/>
        <family val="3"/>
        <charset val="128"/>
      </rPr>
      <t>本チェックシートを同封の上</t>
    </r>
    <r>
      <rPr>
        <sz val="11"/>
        <rFont val="メイリオ"/>
        <family val="3"/>
        <charset val="128"/>
      </rPr>
      <t>、下記までご送付ください。</t>
    </r>
    <rPh sb="1" eb="3">
      <t>テイシュツ</t>
    </rPh>
    <rPh sb="7" eb="9">
      <t>ショルイ</t>
    </rPh>
    <rPh sb="9" eb="11">
      <t>イッシキ</t>
    </rPh>
    <rPh sb="13" eb="14">
      <t>ホン</t>
    </rPh>
    <rPh sb="22" eb="24">
      <t>ドウフウ</t>
    </rPh>
    <rPh sb="25" eb="26">
      <t>ウエ</t>
    </rPh>
    <rPh sb="27" eb="29">
      <t>カキ</t>
    </rPh>
    <rPh sb="32" eb="34">
      <t>ソウフ</t>
    </rPh>
    <phoneticPr fontId="2"/>
  </si>
  <si>
    <t xml:space="preserve">〒104－0061 </t>
  </si>
  <si>
    <t xml:space="preserve">　東京都中央区銀座2-10-18　東京都中小企業会館７階 </t>
    <phoneticPr fontId="2"/>
  </si>
  <si>
    <t>一般社団法人 東京都中小企業診断士協会　実務従事事業担当</t>
    <rPh sb="0" eb="2">
      <t>イッパン</t>
    </rPh>
    <rPh sb="7" eb="10">
      <t>トウキョウト</t>
    </rPh>
    <rPh sb="10" eb="12">
      <t>チュウショウ</t>
    </rPh>
    <rPh sb="16" eb="17">
      <t>シ</t>
    </rPh>
    <phoneticPr fontId="2"/>
  </si>
  <si>
    <t>指導員名：</t>
    <rPh sb="0" eb="3">
      <t>シドウイン</t>
    </rPh>
    <rPh sb="3" eb="4">
      <t>メイ</t>
    </rPh>
    <phoneticPr fontId="2"/>
  </si>
  <si>
    <t>提出日：</t>
    <rPh sb="0" eb="2">
      <t>テイシュツ</t>
    </rPh>
    <rPh sb="2" eb="3">
      <t>ビ</t>
    </rPh>
    <phoneticPr fontId="2"/>
  </si>
  <si>
    <t>月</t>
    <rPh sb="0" eb="1">
      <t>ガツ</t>
    </rPh>
    <phoneticPr fontId="2"/>
  </si>
  <si>
    <t>日</t>
    <rPh sb="0" eb="1">
      <t>ニチ</t>
    </rPh>
    <phoneticPr fontId="2"/>
  </si>
  <si>
    <t>提出書類は下記の６種類
（実務従事システムの確定処理も要確認）</t>
    <rPh sb="0" eb="2">
      <t>テイシュツ</t>
    </rPh>
    <rPh sb="2" eb="4">
      <t>ショルイ</t>
    </rPh>
    <rPh sb="5" eb="7">
      <t>カキ</t>
    </rPh>
    <rPh sb="9" eb="11">
      <t>シュルイ</t>
    </rPh>
    <rPh sb="13" eb="15">
      <t>ジツム</t>
    </rPh>
    <rPh sb="15" eb="17">
      <t>ジュウジ</t>
    </rPh>
    <rPh sb="22" eb="24">
      <t>カクテイ</t>
    </rPh>
    <rPh sb="24" eb="26">
      <t>ショリ</t>
    </rPh>
    <rPh sb="27" eb="28">
      <t>ヨウ</t>
    </rPh>
    <rPh sb="28" eb="30">
      <t>カクニン</t>
    </rPh>
    <phoneticPr fontId="2"/>
  </si>
  <si>
    <t>チェック欄</t>
    <rPh sb="4" eb="5">
      <t>ラン</t>
    </rPh>
    <phoneticPr fontId="2"/>
  </si>
  <si>
    <t>書類名</t>
    <rPh sb="0" eb="2">
      <t>ショルイ</t>
    </rPh>
    <rPh sb="2" eb="3">
      <t>メイ</t>
    </rPh>
    <phoneticPr fontId="2"/>
  </si>
  <si>
    <r>
      <t>様式第9-T 「実施報告書 兼 収支報告書」</t>
    </r>
    <r>
      <rPr>
        <sz val="12"/>
        <rFont val="ＭＳ 明朝"/>
        <family val="1"/>
        <charset val="128"/>
      </rPr>
      <t/>
    </r>
    <rPh sb="8" eb="10">
      <t>ジッシ</t>
    </rPh>
    <rPh sb="10" eb="13">
      <t>ホウコクショ</t>
    </rPh>
    <rPh sb="14" eb="15">
      <t>ケン</t>
    </rPh>
    <rPh sb="16" eb="18">
      <t>シュウシ</t>
    </rPh>
    <rPh sb="18" eb="21">
      <t>ホウコクショ</t>
    </rPh>
    <phoneticPr fontId="2"/>
  </si>
  <si>
    <t>入手先</t>
    <rPh sb="0" eb="2">
      <t>ニュウシュ</t>
    </rPh>
    <rPh sb="2" eb="3">
      <t>サキ</t>
    </rPh>
    <phoneticPr fontId="2"/>
  </si>
  <si>
    <t>東京協会の実務従事書式ダウンロードページからダウンロード（案件申請・報告関連書式一式）</t>
    <phoneticPr fontId="2"/>
  </si>
  <si>
    <t>注意事項</t>
    <rPh sb="0" eb="2">
      <t>チュウイ</t>
    </rPh>
    <rPh sb="2" eb="4">
      <t>ジコウ</t>
    </rPh>
    <phoneticPr fontId="2"/>
  </si>
  <si>
    <r>
      <rPr>
        <b/>
        <sz val="14"/>
        <rFont val="ＭＳ Ｐゴシック"/>
        <family val="3"/>
        <charset val="128"/>
      </rPr>
      <t>※</t>
    </r>
    <r>
      <rPr>
        <b/>
        <u/>
        <sz val="14"/>
        <rFont val="ＭＳ Ｐゴシック"/>
        <family val="3"/>
        <charset val="128"/>
      </rPr>
      <t>捺印が必要</t>
    </r>
    <phoneticPr fontId="2"/>
  </si>
  <si>
    <t>「実施記録」（指導員・副指導員を含む全員分）</t>
    <rPh sb="1" eb="3">
      <t>ジッシ</t>
    </rPh>
    <rPh sb="3" eb="5">
      <t>キロク</t>
    </rPh>
    <rPh sb="7" eb="10">
      <t>シドウイン</t>
    </rPh>
    <rPh sb="11" eb="12">
      <t>フク</t>
    </rPh>
    <rPh sb="12" eb="15">
      <t>シドウイン</t>
    </rPh>
    <rPh sb="16" eb="17">
      <t>フク</t>
    </rPh>
    <rPh sb="18" eb="20">
      <t>ゼンイン</t>
    </rPh>
    <rPh sb="20" eb="21">
      <t>ブン</t>
    </rPh>
    <phoneticPr fontId="2"/>
  </si>
  <si>
    <t>実務従事システムより出力</t>
    <phoneticPr fontId="2"/>
  </si>
  <si>
    <r>
      <t>※</t>
    </r>
    <r>
      <rPr>
        <b/>
        <u/>
        <sz val="14"/>
        <rFont val="ＭＳ Ｐゴシック"/>
        <family val="3"/>
        <charset val="128"/>
      </rPr>
      <t>システムから出力した帳票以外受け付けられません</t>
    </r>
    <rPh sb="7" eb="9">
      <t>シュツリョク</t>
    </rPh>
    <rPh sb="11" eb="13">
      <t>チョウヒョウ</t>
    </rPh>
    <rPh sb="13" eb="15">
      <t>イガイ</t>
    </rPh>
    <rPh sb="15" eb="16">
      <t>ウ</t>
    </rPh>
    <rPh sb="17" eb="18">
      <t>ツ</t>
    </rPh>
    <phoneticPr fontId="2"/>
  </si>
  <si>
    <t>中小企業庁様式19 「診断助言業務実績証明書」のコピー（実務従事参加者全員分）</t>
    <rPh sb="0" eb="2">
      <t>チュウショウ</t>
    </rPh>
    <rPh sb="2" eb="4">
      <t>キギョウ</t>
    </rPh>
    <rPh sb="4" eb="5">
      <t>チョウ</t>
    </rPh>
    <rPh sb="5" eb="7">
      <t>ヨウシキ</t>
    </rPh>
    <rPh sb="28" eb="30">
      <t>ジツム</t>
    </rPh>
    <rPh sb="30" eb="32">
      <t>ジュウジ</t>
    </rPh>
    <rPh sb="32" eb="35">
      <t>サンカシャ</t>
    </rPh>
    <rPh sb="35" eb="37">
      <t>ゼンイン</t>
    </rPh>
    <rPh sb="37" eb="38">
      <t>ブン</t>
    </rPh>
    <phoneticPr fontId="2"/>
  </si>
  <si>
    <t>中小企業庁または東京協会の実務従事書式ダウンロードページからダウンロード</t>
    <rPh sb="0" eb="2">
      <t>チュウショウ</t>
    </rPh>
    <rPh sb="2" eb="5">
      <t>キギョウチョウ</t>
    </rPh>
    <rPh sb="8" eb="10">
      <t>トウキョウ</t>
    </rPh>
    <rPh sb="10" eb="12">
      <t>キョウカイ</t>
    </rPh>
    <rPh sb="13" eb="15">
      <t>ジツム</t>
    </rPh>
    <rPh sb="15" eb="17">
      <t>ジュウジ</t>
    </rPh>
    <rPh sb="17" eb="19">
      <t>ショシキ</t>
    </rPh>
    <phoneticPr fontId="2"/>
  </si>
  <si>
    <t>診断報告書</t>
    <rPh sb="0" eb="2">
      <t>シンダン</t>
    </rPh>
    <rPh sb="2" eb="5">
      <t>ホウコクショ</t>
    </rPh>
    <phoneticPr fontId="2"/>
  </si>
  <si>
    <t>指導員の指導の下、実務従事参加者が作成</t>
    <rPh sb="0" eb="3">
      <t>シドウイン</t>
    </rPh>
    <rPh sb="4" eb="6">
      <t>シドウ</t>
    </rPh>
    <rPh sb="7" eb="8">
      <t>モト</t>
    </rPh>
    <rPh sb="13" eb="16">
      <t>サンカシャ</t>
    </rPh>
    <rPh sb="17" eb="19">
      <t>サクセイ</t>
    </rPh>
    <phoneticPr fontId="2"/>
  </si>
  <si>
    <t>※報告書の内容は審査対象になります</t>
    <rPh sb="1" eb="4">
      <t>ホウコクショ</t>
    </rPh>
    <rPh sb="5" eb="7">
      <t>ナイヨウ</t>
    </rPh>
    <rPh sb="8" eb="10">
      <t>シンサ</t>
    </rPh>
    <rPh sb="10" eb="12">
      <t>タイショウ</t>
    </rPh>
    <phoneticPr fontId="2"/>
  </si>
  <si>
    <t>様式第10-T　「指導員アンケート」</t>
    <rPh sb="0" eb="2">
      <t>ヨウシキ</t>
    </rPh>
    <rPh sb="2" eb="3">
      <t>ダイ</t>
    </rPh>
    <rPh sb="9" eb="12">
      <t>シドウイン</t>
    </rPh>
    <phoneticPr fontId="2"/>
  </si>
  <si>
    <t>東京協会の実務従事書式ダウンロードページからダウンロード（様式第10-T指導員アンケート調査票）</t>
    <rPh sb="0" eb="2">
      <t>トウキョウ</t>
    </rPh>
    <rPh sb="2" eb="4">
      <t>キョウカイ</t>
    </rPh>
    <rPh sb="5" eb="7">
      <t>ジツム</t>
    </rPh>
    <rPh sb="7" eb="9">
      <t>ジュウジ</t>
    </rPh>
    <rPh sb="9" eb="11">
      <t>ショシキ</t>
    </rPh>
    <rPh sb="29" eb="31">
      <t>ヨウシキ</t>
    </rPh>
    <phoneticPr fontId="2"/>
  </si>
  <si>
    <t>要確認事項</t>
    <rPh sb="0" eb="1">
      <t>ヨウ</t>
    </rPh>
    <rPh sb="1" eb="3">
      <t>カクニン</t>
    </rPh>
    <rPh sb="3" eb="5">
      <t>ジコウ</t>
    </rPh>
    <phoneticPr fontId="2"/>
  </si>
  <si>
    <t>実務従事システムの確定処理を完了しましたか？</t>
    <rPh sb="0" eb="2">
      <t>ジツム</t>
    </rPh>
    <rPh sb="2" eb="4">
      <t>ジュウジ</t>
    </rPh>
    <rPh sb="9" eb="11">
      <t>カクテイ</t>
    </rPh>
    <rPh sb="11" eb="13">
      <t>ショリ</t>
    </rPh>
    <rPh sb="14" eb="16">
      <t>カンリョウ</t>
    </rPh>
    <phoneticPr fontId="2"/>
  </si>
  <si>
    <t>処理名称</t>
    <rPh sb="0" eb="2">
      <t>ショリ</t>
    </rPh>
    <rPh sb="2" eb="4">
      <t>メイショウ</t>
    </rPh>
    <phoneticPr fontId="2"/>
  </si>
  <si>
    <t>「実務従事実施報告最終確認確定処理」</t>
    <rPh sb="1" eb="3">
      <t>ジツム</t>
    </rPh>
    <rPh sb="3" eb="5">
      <t>ジュウジ</t>
    </rPh>
    <rPh sb="5" eb="7">
      <t>ジッシ</t>
    </rPh>
    <rPh sb="7" eb="9">
      <t>ホウコク</t>
    </rPh>
    <rPh sb="9" eb="11">
      <t>サイシュウ</t>
    </rPh>
    <rPh sb="11" eb="13">
      <t>カクニン</t>
    </rPh>
    <rPh sb="13" eb="15">
      <t>カクテイ</t>
    </rPh>
    <rPh sb="15" eb="17">
      <t>ショリ</t>
    </rPh>
    <phoneticPr fontId="2"/>
  </si>
  <si>
    <t>※システム確定処理が完了しないと支払い手続きは開始されません</t>
    <rPh sb="5" eb="7">
      <t>カクテイ</t>
    </rPh>
    <rPh sb="7" eb="9">
      <t>ショリ</t>
    </rPh>
    <rPh sb="10" eb="12">
      <t>カンリョウ</t>
    </rPh>
    <rPh sb="16" eb="18">
      <t>シハラ</t>
    </rPh>
    <rPh sb="19" eb="21">
      <t>テツヅ</t>
    </rPh>
    <rPh sb="23" eb="25">
      <t>カイシ</t>
    </rPh>
    <phoneticPr fontId="2"/>
  </si>
  <si>
    <t>東京協会確認者</t>
    <rPh sb="0" eb="2">
      <t>トウキョウ</t>
    </rPh>
    <rPh sb="2" eb="4">
      <t>キョウカイ</t>
    </rPh>
    <rPh sb="4" eb="6">
      <t>カクニン</t>
    </rPh>
    <rPh sb="6" eb="7">
      <t>シャ</t>
    </rPh>
    <phoneticPr fontId="2"/>
  </si>
  <si>
    <t>様式第9-T 補足文書</t>
    <rPh sb="7" eb="9">
      <t>ホソク</t>
    </rPh>
    <rPh sb="9" eb="11">
      <t>ブンショ</t>
    </rPh>
    <phoneticPr fontId="2"/>
  </si>
  <si>
    <t>診断実務従事事業　実績証明書の後日提出について</t>
    <rPh sb="9" eb="11">
      <t>ジッセキ</t>
    </rPh>
    <rPh sb="11" eb="14">
      <t>ショウメイショ</t>
    </rPh>
    <rPh sb="15" eb="17">
      <t>ゴジツ</t>
    </rPh>
    <rPh sb="17" eb="19">
      <t>テイシュツ</t>
    </rPh>
    <phoneticPr fontId="2"/>
  </si>
  <si>
    <t>私が指導員を務めました以下の案件については、やむを得ない理由があって実務従事に係る診断助言業務実績証明書（様式第19）を、実施報告に当たって提出できません。</t>
    <rPh sb="0" eb="1">
      <t>ワタシ</t>
    </rPh>
    <rPh sb="2" eb="5">
      <t>シドウイン</t>
    </rPh>
    <rPh sb="6" eb="7">
      <t>ツト</t>
    </rPh>
    <rPh sb="11" eb="13">
      <t>イカ</t>
    </rPh>
    <rPh sb="14" eb="16">
      <t>アンケン</t>
    </rPh>
    <rPh sb="25" eb="26">
      <t>エ</t>
    </rPh>
    <rPh sb="28" eb="30">
      <t>リユウ</t>
    </rPh>
    <rPh sb="34" eb="36">
      <t>ジツム</t>
    </rPh>
    <rPh sb="36" eb="38">
      <t>ジュウジ</t>
    </rPh>
    <rPh sb="39" eb="40">
      <t>カカ</t>
    </rPh>
    <rPh sb="41" eb="43">
      <t>シンダン</t>
    </rPh>
    <rPh sb="43" eb="45">
      <t>ジョゲン</t>
    </rPh>
    <rPh sb="45" eb="47">
      <t>ギョウム</t>
    </rPh>
    <rPh sb="47" eb="49">
      <t>ジッセキ</t>
    </rPh>
    <rPh sb="49" eb="52">
      <t>ショウメイショ</t>
    </rPh>
    <rPh sb="53" eb="55">
      <t>ヨウシキ</t>
    </rPh>
    <rPh sb="55" eb="56">
      <t>ダイ</t>
    </rPh>
    <rPh sb="61" eb="63">
      <t>ジッシ</t>
    </rPh>
    <rPh sb="63" eb="65">
      <t>ホウコク</t>
    </rPh>
    <rPh sb="66" eb="67">
      <t>ア</t>
    </rPh>
    <rPh sb="70" eb="72">
      <t>テイシュツ</t>
    </rPh>
    <phoneticPr fontId="2"/>
  </si>
  <si>
    <t>責任を持って、後日実績証明書を参加者に配付し、東京協会に写しを提出いたしますので、実務従事案件の完了審査・精算処理を実施していただきますようお願いします。</t>
    <rPh sb="0" eb="2">
      <t>セキニン</t>
    </rPh>
    <rPh sb="3" eb="4">
      <t>モ</t>
    </rPh>
    <rPh sb="9" eb="11">
      <t>ジッセキ</t>
    </rPh>
    <rPh sb="11" eb="14">
      <t>ショウメイショ</t>
    </rPh>
    <rPh sb="15" eb="18">
      <t>サンカシャ</t>
    </rPh>
    <rPh sb="19" eb="21">
      <t>ハイフ</t>
    </rPh>
    <rPh sb="23" eb="25">
      <t>トウキョウ</t>
    </rPh>
    <rPh sb="25" eb="27">
      <t>キョウカイ</t>
    </rPh>
    <rPh sb="28" eb="29">
      <t>ウツ</t>
    </rPh>
    <rPh sb="31" eb="33">
      <t>テイシュツ</t>
    </rPh>
    <rPh sb="41" eb="43">
      <t>ジツム</t>
    </rPh>
    <rPh sb="43" eb="45">
      <t>ジュウジ</t>
    </rPh>
    <rPh sb="45" eb="47">
      <t>アンケン</t>
    </rPh>
    <rPh sb="48" eb="50">
      <t>カンリョウ</t>
    </rPh>
    <rPh sb="50" eb="52">
      <t>シンサ</t>
    </rPh>
    <rPh sb="53" eb="55">
      <t>セイサン</t>
    </rPh>
    <rPh sb="55" eb="57">
      <t>ショリ</t>
    </rPh>
    <rPh sb="58" eb="60">
      <t>ジッシ</t>
    </rPh>
    <rPh sb="71" eb="72">
      <t>ネガ</t>
    </rPh>
    <phoneticPr fontId="2"/>
  </si>
  <si>
    <t>診断先</t>
    <rPh sb="0" eb="2">
      <t>シンダン</t>
    </rPh>
    <rPh sb="2" eb="3">
      <t>サキ</t>
    </rPh>
    <phoneticPr fontId="2"/>
  </si>
  <si>
    <t>理由</t>
    <rPh sb="0" eb="2">
      <t>リユウ</t>
    </rPh>
    <phoneticPr fontId="2"/>
  </si>
  <si>
    <t>実績証明書の発行･提出予定時期</t>
    <rPh sb="0" eb="2">
      <t>ジッセキ</t>
    </rPh>
    <rPh sb="2" eb="5">
      <t>ショウメイショ</t>
    </rPh>
    <rPh sb="6" eb="8">
      <t>ハッコウ</t>
    </rPh>
    <rPh sb="9" eb="11">
      <t>テイシュツ</t>
    </rPh>
    <rPh sb="11" eb="13">
      <t>ヨテイ</t>
    </rPh>
    <rPh sb="13" eb="15">
      <t>ジキ</t>
    </rPh>
    <phoneticPr fontId="2"/>
  </si>
  <si>
    <t>確認</t>
    <rPh sb="0" eb="2">
      <t>カクニン</t>
    </rPh>
    <phoneticPr fontId="2"/>
  </si>
  <si>
    <t>（記載不要）</t>
    <phoneticPr fontId="2"/>
  </si>
  <si>
    <t>製造業の製造現場改善／販売力強化</t>
    <phoneticPr fontId="2"/>
  </si>
  <si>
    <t>ＡＢＣ工業㈱</t>
    <phoneticPr fontId="2"/>
  </si>
  <si>
    <t>18.プラスチック製品製造業（別掲を除く）</t>
  </si>
  <si>
    <t xml:space="preserve">  工業用プラスチック製品製造業</t>
  </si>
  <si>
    <t>大田区</t>
    <phoneticPr fontId="2"/>
  </si>
  <si>
    <t>実務　一郎</t>
    <rPh sb="0" eb="2">
      <t>ジツム</t>
    </rPh>
    <phoneticPr fontId="2"/>
  </si>
  <si>
    <t>中央</t>
    <rPh sb="0" eb="2">
      <t>チュウオウ</t>
    </rPh>
    <phoneticPr fontId="2"/>
  </si>
  <si>
    <t>生産効率化、ＩＴシステム導入</t>
    <phoneticPr fontId="2"/>
  </si>
  <si>
    <t>abcd@efgh.ijk.ne.jp</t>
    <phoneticPr fontId="2"/>
  </si>
  <si>
    <t>TEL：03-4788-xxxx　FAX：03-3773-ｙｙｙｙ</t>
    <phoneticPr fontId="2"/>
  </si>
  <si>
    <t>実務一郎</t>
    <rPh sb="0" eb="2">
      <t>ジツム</t>
    </rPh>
    <rPh sb="2" eb="4">
      <t>イチロウ</t>
    </rPh>
    <phoneticPr fontId="2"/>
  </si>
  <si>
    <t>一般社団法人　東京都中小企業診断士協会　会長殿</t>
  </si>
  <si>
    <t>診断実務従事事業　実施報告書兼収支報告書</t>
    <rPh sb="9" eb="11">
      <t>ジッシ</t>
    </rPh>
    <rPh sb="11" eb="13">
      <t>ホウコク</t>
    </rPh>
    <rPh sb="13" eb="14">
      <t>ショ</t>
    </rPh>
    <rPh sb="14" eb="15">
      <t>ケン</t>
    </rPh>
    <phoneticPr fontId="2"/>
  </si>
  <si>
    <t>ＸＸＸＸＸ</t>
    <phoneticPr fontId="2"/>
  </si>
  <si>
    <t>【助成金タリフ】</t>
    <rPh sb="1" eb="4">
      <t>ジョセイキン</t>
    </rPh>
    <phoneticPr fontId="2"/>
  </si>
  <si>
    <t>支部管理費</t>
    <rPh sb="0" eb="2">
      <t>シブ</t>
    </rPh>
    <phoneticPr fontId="2"/>
  </si>
  <si>
    <t>※東京協会会員以外</t>
    <rPh sb="1" eb="3">
      <t>トウキョウ</t>
    </rPh>
    <rPh sb="3" eb="5">
      <t>キョウカイ</t>
    </rPh>
    <rPh sb="5" eb="7">
      <t>カイイン</t>
    </rPh>
    <rPh sb="7" eb="9">
      <t>イガイ</t>
    </rPh>
    <phoneticPr fontId="2"/>
  </si>
  <si>
    <t>ＡＢＣ</t>
    <phoneticPr fontId="2"/>
  </si>
  <si>
    <t>港区ＸＸ</t>
    <phoneticPr fontId="2"/>
  </si>
  <si>
    <t>実務　一郎</t>
    <phoneticPr fontId="2"/>
  </si>
  <si>
    <t>一般社団法人 東京都中小企業診断士協会 　実務従事事業担当</t>
    <rPh sb="0" eb="2">
      <t>イッパン</t>
    </rPh>
    <rPh sb="7" eb="10">
      <t>トウキョウト</t>
    </rPh>
    <rPh sb="16" eb="17">
      <t>シ</t>
    </rPh>
    <phoneticPr fontId="2"/>
  </si>
  <si>
    <t>レ</t>
    <phoneticPr fontId="2"/>
  </si>
  <si>
    <t>東京協会の実務従事書式ダウンロードページからダウンロード（2015年度_案件申請・報告関連書式一式）</t>
    <phoneticPr fontId="2"/>
  </si>
  <si>
    <t>レ</t>
  </si>
  <si>
    <t>ＸＸＸＸＸ</t>
  </si>
  <si>
    <t>○○商店街診断</t>
    <rPh sb="2" eb="5">
      <t>ショウテンガイ</t>
    </rPh>
    <rPh sb="5" eb="7">
      <t>シンダン</t>
    </rPh>
    <phoneticPr fontId="2"/>
  </si>
  <si>
    <t>□□市（△△局）</t>
    <rPh sb="2" eb="3">
      <t>シ</t>
    </rPh>
    <rPh sb="6" eb="7">
      <t>キョク</t>
    </rPh>
    <phoneticPr fontId="2"/>
  </si>
  <si>
    <t>□□市が実績証明を行う主体であり、市長公印の押印を受けることができるタイミングが、年度に１回と決められているため。</t>
    <rPh sb="2" eb="3">
      <t>シ</t>
    </rPh>
    <rPh sb="4" eb="6">
      <t>ジッセキ</t>
    </rPh>
    <rPh sb="6" eb="8">
      <t>ショウメイ</t>
    </rPh>
    <rPh sb="9" eb="10">
      <t>オコナ</t>
    </rPh>
    <rPh sb="11" eb="13">
      <t>シュタイ</t>
    </rPh>
    <rPh sb="17" eb="19">
      <t>シチョウ</t>
    </rPh>
    <rPh sb="19" eb="21">
      <t>コウイン</t>
    </rPh>
    <rPh sb="22" eb="24">
      <t>オウイン</t>
    </rPh>
    <rPh sb="25" eb="26">
      <t>ウ</t>
    </rPh>
    <rPh sb="41" eb="43">
      <t>ネンド</t>
    </rPh>
    <rPh sb="45" eb="46">
      <t>カイ</t>
    </rPh>
    <rPh sb="47" eb="48">
      <t>キ</t>
    </rPh>
    <phoneticPr fontId="2"/>
  </si>
  <si>
    <t>ＸＸＸＸ年３月</t>
    <rPh sb="4" eb="5">
      <t>ネン</t>
    </rPh>
    <rPh sb="6" eb="7">
      <t>ガツ</t>
    </rPh>
    <phoneticPr fontId="2"/>
  </si>
  <si>
    <t>当シートはワーク用シートですので、修正・削除は出来ません。</t>
    <rPh sb="0" eb="1">
      <t>トウ</t>
    </rPh>
    <rPh sb="8" eb="9">
      <t>ヨウ</t>
    </rPh>
    <rPh sb="17" eb="19">
      <t>シュウセイ</t>
    </rPh>
    <rPh sb="20" eb="22">
      <t>サクジョ</t>
    </rPh>
    <rPh sb="23" eb="25">
      <t>デキ</t>
    </rPh>
    <phoneticPr fontId="2"/>
  </si>
  <si>
    <r>
      <t>日本標準産業分類(大分類）</t>
    </r>
    <r>
      <rPr>
        <b/>
        <sz val="10"/>
        <color indexed="12"/>
        <rFont val="ＭＳ Ｐゴシック"/>
        <family val="3"/>
        <charset val="128"/>
      </rPr>
      <t>【平成19年11月改訂版準拠】</t>
    </r>
    <rPh sb="9" eb="12">
      <t>ダイブンルイ</t>
    </rPh>
    <phoneticPr fontId="2"/>
  </si>
  <si>
    <r>
      <t>日本標準産業分類（中分類）</t>
    </r>
    <r>
      <rPr>
        <b/>
        <sz val="10"/>
        <color indexed="12"/>
        <rFont val="ＭＳ Ｐゴシック"/>
        <family val="3"/>
        <charset val="128"/>
      </rPr>
      <t>【平成19年11月改訂版準拠】</t>
    </r>
    <rPh sb="9" eb="10">
      <t>チュウ</t>
    </rPh>
    <rPh sb="10" eb="12">
      <t>ブンルイ</t>
    </rPh>
    <phoneticPr fontId="2"/>
  </si>
  <si>
    <t>所属支会</t>
    <phoneticPr fontId="2"/>
  </si>
  <si>
    <t>所属支部</t>
    <rPh sb="2" eb="4">
      <t>シブ</t>
    </rPh>
    <phoneticPr fontId="2"/>
  </si>
  <si>
    <t>－</t>
    <phoneticPr fontId="2"/>
  </si>
  <si>
    <t>01.農業</t>
  </si>
  <si>
    <t>東京</t>
    <rPh sb="0" eb="2">
      <t>トウキョウ</t>
    </rPh>
    <phoneticPr fontId="2"/>
  </si>
  <si>
    <t>個人</t>
    <rPh sb="0" eb="2">
      <t>コジン</t>
    </rPh>
    <phoneticPr fontId="2"/>
  </si>
  <si>
    <t>02.林業</t>
  </si>
  <si>
    <t xml:space="preserve">  管理、補助的経済活動を行う事業所（01農業）</t>
  </si>
  <si>
    <t>城東</t>
    <phoneticPr fontId="2"/>
  </si>
  <si>
    <t>03.漁業（水産養殖業を除く）</t>
  </si>
  <si>
    <t xml:space="preserve">  耕種農業</t>
  </si>
  <si>
    <t>城西</t>
    <phoneticPr fontId="2"/>
  </si>
  <si>
    <t>04.水産養殖業</t>
  </si>
  <si>
    <t xml:space="preserve">  畜産農業</t>
  </si>
  <si>
    <t>城南</t>
    <phoneticPr fontId="2"/>
  </si>
  <si>
    <t>05.鉱業、採石業、砂利採取業</t>
  </si>
  <si>
    <t xml:space="preserve">  農業サービス業（園芸サービス業を除く）</t>
  </si>
  <si>
    <t>城北</t>
    <phoneticPr fontId="2"/>
  </si>
  <si>
    <t>06.総合工事業</t>
  </si>
  <si>
    <t xml:space="preserve">  園芸サービス業</t>
  </si>
  <si>
    <t>三多摩</t>
    <phoneticPr fontId="2"/>
  </si>
  <si>
    <t>07.職別工事業(設備工事業を除く)</t>
  </si>
  <si>
    <t>08.設備工事業</t>
  </si>
  <si>
    <t xml:space="preserve">  管理、補助的経済活動を行う事業所（02林業）</t>
  </si>
  <si>
    <t>09.食料品製造業</t>
  </si>
  <si>
    <t xml:space="preserve">  育林業</t>
  </si>
  <si>
    <t>10.飲料・たばこ・飼料製造業</t>
  </si>
  <si>
    <t xml:space="preserve">  素材生産業</t>
  </si>
  <si>
    <t>11.繊維工業</t>
  </si>
  <si>
    <t xml:space="preserve">  特用林産物生産業（きのこ類の栽培を除く）</t>
  </si>
  <si>
    <t>12.木材・木製品製造業（家具を除く）</t>
  </si>
  <si>
    <t xml:space="preserve">  林業サービス業</t>
  </si>
  <si>
    <t>13.家具・装備品製造業</t>
  </si>
  <si>
    <t xml:space="preserve">  その他の林業</t>
  </si>
  <si>
    <t>14.パルプ・紙・紙加工品製造業</t>
  </si>
  <si>
    <t>15.印刷・同関連業</t>
  </si>
  <si>
    <t xml:space="preserve">  管理、補助的経済活動を行う事業所（03漁業）</t>
  </si>
  <si>
    <t>16.化学工業</t>
  </si>
  <si>
    <t xml:space="preserve">  海面漁業</t>
  </si>
  <si>
    <t>17.石油製品・石炭製品製造業</t>
  </si>
  <si>
    <t xml:space="preserve">  内水面漁業</t>
  </si>
  <si>
    <t>19.ゴム製品製造業</t>
  </si>
  <si>
    <t xml:space="preserve">  管理、補助的経済活動を行う事業所（04水産養殖業）</t>
  </si>
  <si>
    <t>20.なめし革・同製品・毛皮製造業</t>
  </si>
  <si>
    <t xml:space="preserve">  海面養殖業</t>
  </si>
  <si>
    <t>21.窯業・土石製品製造業</t>
  </si>
  <si>
    <t xml:space="preserve">  内水面養殖業</t>
  </si>
  <si>
    <t>22.鉄鋼業</t>
  </si>
  <si>
    <t>23.非鉄金属製造業</t>
  </si>
  <si>
    <t xml:space="preserve">  管理、補助的経済活動を行う事業所（05鉱業、採石業、砂利採取業）</t>
  </si>
  <si>
    <t>24.金属製品製造業</t>
  </si>
  <si>
    <t xml:space="preserve">  金属鉱業</t>
  </si>
  <si>
    <t>25.はん用機械器具製造業</t>
  </si>
  <si>
    <t xml:space="preserve">  石炭・亜炭鉱業</t>
  </si>
  <si>
    <t>26.生産用機械器具製造業</t>
  </si>
  <si>
    <t xml:space="preserve">  原油・天然ガス鉱業</t>
  </si>
  <si>
    <t>27.業務用機械器具製造業</t>
  </si>
  <si>
    <t xml:space="preserve">  採石業、砂・砂利・玉石採取業</t>
  </si>
  <si>
    <t>28.電子部品・デバイス・電子回路製造業</t>
  </si>
  <si>
    <t xml:space="preserve">  窯業原料用鉱物鉱業（耐火物・陶磁器・ガラス・セメント原料用に限る）</t>
  </si>
  <si>
    <t>29.電気機械器具製造業</t>
  </si>
  <si>
    <t xml:space="preserve">  その他の鉱業</t>
  </si>
  <si>
    <t>30.情報通信機械器具製造業</t>
  </si>
  <si>
    <t>31.輸送用機械器具製造業</t>
  </si>
  <si>
    <t xml:space="preserve">  管理、補助的経済活動を行う事業所（06総合工事業）</t>
  </si>
  <si>
    <t>32.その他の製造業</t>
  </si>
  <si>
    <t xml:space="preserve">  一般土木建築工事業</t>
  </si>
  <si>
    <t>33.電気業</t>
  </si>
  <si>
    <t xml:space="preserve">  土木工事業（舗装工事業を除く）</t>
  </si>
  <si>
    <t>34.ガス業</t>
  </si>
  <si>
    <t xml:space="preserve">  舗装工事業</t>
  </si>
  <si>
    <t>35.熱供給業</t>
  </si>
  <si>
    <t xml:space="preserve">  建築工事業(木造建築工事業を除く)</t>
  </si>
  <si>
    <t>36.水道業</t>
  </si>
  <si>
    <t xml:space="preserve">  木造建築工事業</t>
  </si>
  <si>
    <t>37.通信業</t>
  </si>
  <si>
    <t xml:space="preserve">  建築リフォーム工事業</t>
  </si>
  <si>
    <t>38.放送業</t>
  </si>
  <si>
    <t>39.情報サービス業</t>
  </si>
  <si>
    <t xml:space="preserve">  管理、補助的経済活動を行う事業所（07職別工事業）</t>
  </si>
  <si>
    <t>40.インターネット附随サービス業</t>
  </si>
  <si>
    <t xml:space="preserve">  大工工事業</t>
  </si>
  <si>
    <t>41.映像・音声・文字情報制作業</t>
  </si>
  <si>
    <t xml:space="preserve">  とび・土工・コンクリート工事業</t>
  </si>
  <si>
    <t>42.鉄道業</t>
  </si>
  <si>
    <t xml:space="preserve">  鉄骨・鉄筋工事業</t>
  </si>
  <si>
    <t>43.道路旅客運送業</t>
  </si>
  <si>
    <t xml:space="preserve">  石工・れんが・タイル・ブロック工事業</t>
  </si>
  <si>
    <t>44.道路貨物運送業</t>
  </si>
  <si>
    <t xml:space="preserve">  左官工事業</t>
  </si>
  <si>
    <t>45.水運業</t>
  </si>
  <si>
    <t xml:space="preserve">  板金・金物工事業</t>
  </si>
  <si>
    <t>46.航空運輸業</t>
  </si>
  <si>
    <t xml:space="preserve">  塗装工事業</t>
  </si>
  <si>
    <t>47.倉庫業</t>
  </si>
  <si>
    <t xml:space="preserve">  床・内装工事業</t>
  </si>
  <si>
    <t>48.運輸に附帯するサービス業</t>
  </si>
  <si>
    <t xml:space="preserve">  その他の職別工事業</t>
  </si>
  <si>
    <t>49.郵便業（信書便事業を含む）</t>
  </si>
  <si>
    <t>50.各種商品卸売業</t>
  </si>
  <si>
    <t xml:space="preserve">  管理、補助的経済活動を行う事業所（08設備工事業）</t>
  </si>
  <si>
    <t>51.繊維・衣服等卸売業</t>
  </si>
  <si>
    <t xml:space="preserve">  電気工事業</t>
  </si>
  <si>
    <t>52.飲食料品卸売業</t>
  </si>
  <si>
    <t xml:space="preserve">  電気通信・信号装置工事業</t>
  </si>
  <si>
    <t>53.建築材料、鉱物・金属材料等卸売業</t>
  </si>
  <si>
    <t xml:space="preserve">  管工事業（さく井工事業を除く）</t>
  </si>
  <si>
    <t>54.機械器具卸売業</t>
  </si>
  <si>
    <t xml:space="preserve">  機械器具設置工事業</t>
  </si>
  <si>
    <t>55.その他の卸売業</t>
  </si>
  <si>
    <t xml:space="preserve">  その他の設備工事業</t>
  </si>
  <si>
    <t>56.各種商品小売業</t>
  </si>
  <si>
    <t>57.織物・衣服・身の回り品小売業</t>
  </si>
  <si>
    <t xml:space="preserve">  管理、補助的経済活動を行う事業所（09食料品製造業）</t>
  </si>
  <si>
    <t>58.飲食料品小売業</t>
  </si>
  <si>
    <t xml:space="preserve">  畜産食料品製造業</t>
  </si>
  <si>
    <t>59.機械器具小売業</t>
  </si>
  <si>
    <t xml:space="preserve">  水産食料品製造業</t>
  </si>
  <si>
    <t>60.その他の小売業</t>
  </si>
  <si>
    <t xml:space="preserve">  野菜缶詰・果実缶詰・農産保存食料品製造業</t>
  </si>
  <si>
    <t>61.無店舗小売業</t>
  </si>
  <si>
    <t xml:space="preserve">  調味料製造業</t>
  </si>
  <si>
    <t>62.銀行業</t>
  </si>
  <si>
    <t xml:space="preserve">  糖類製造業</t>
  </si>
  <si>
    <t>63.協同組織金融業</t>
  </si>
  <si>
    <t xml:space="preserve">  精穀・製粉業</t>
  </si>
  <si>
    <t>64.貸金業、クレジットカード業等非預金信用機関</t>
  </si>
  <si>
    <t xml:space="preserve">  パン・菓子製造業</t>
  </si>
  <si>
    <t>65.金融商品取引業、商品先物取引業</t>
  </si>
  <si>
    <t xml:space="preserve">  動植物油脂製造業</t>
  </si>
  <si>
    <t>66.補助的金融業等</t>
  </si>
  <si>
    <t xml:space="preserve">  その他の食料品製造業</t>
  </si>
  <si>
    <t>67.保険業（保険媒介代理業、保険サービス業を含む）</t>
  </si>
  <si>
    <t>68.不動産取引業</t>
  </si>
  <si>
    <t xml:space="preserve">  管理、補助的経済活動を行う事業所（10飲料・たばこ・飼料製造業）</t>
  </si>
  <si>
    <t>69.不動産賃貸業・管理業</t>
  </si>
  <si>
    <t xml:space="preserve">  清涼飲料製造業</t>
  </si>
  <si>
    <t>70.物品賃貸業</t>
  </si>
  <si>
    <t xml:space="preserve">  酒類製造業</t>
  </si>
  <si>
    <t>71.学術・開発研究機関</t>
  </si>
  <si>
    <t xml:space="preserve">  茶・コーヒー製造業（清涼飲料を除く）</t>
  </si>
  <si>
    <t>72.専門サービス業（他に分類されないもの）</t>
  </si>
  <si>
    <t xml:space="preserve">  製氷業</t>
  </si>
  <si>
    <t>73.広告業</t>
  </si>
  <si>
    <t xml:space="preserve">  たばこ製造業</t>
  </si>
  <si>
    <t>74.技術サービス業（他に分類されないもの）</t>
  </si>
  <si>
    <t xml:space="preserve">  飼料・有機質肥料製造業</t>
  </si>
  <si>
    <t>75.宿泊業</t>
  </si>
  <si>
    <t>76.飲食店</t>
  </si>
  <si>
    <t xml:space="preserve">  管理、補助的経済活動を行う事業所（11繊維工業）</t>
  </si>
  <si>
    <t>77.持ち帰り・配達飲食サービス業</t>
  </si>
  <si>
    <t xml:space="preserve">  製糸業、紡績業、化学繊維・ねん糸等製造業</t>
  </si>
  <si>
    <t>78.洗濯・理容・美容・浴場業</t>
  </si>
  <si>
    <t xml:space="preserve">  織物業</t>
  </si>
  <si>
    <t>79.その他の生活関連サービス業</t>
  </si>
  <si>
    <t xml:space="preserve">  ニット生地製造業</t>
  </si>
  <si>
    <t>80.娯楽業</t>
  </si>
  <si>
    <t xml:space="preserve">  染色整理業</t>
  </si>
  <si>
    <t>81.学校教育</t>
  </si>
  <si>
    <t xml:space="preserve">  綱・網・レース・繊維粗製品製造業</t>
  </si>
  <si>
    <t>82.その他の教育、学習支援業</t>
  </si>
  <si>
    <t xml:space="preserve">  外衣・シャツ製造業（和式を除く）</t>
  </si>
  <si>
    <t>83.医療業</t>
  </si>
  <si>
    <t xml:space="preserve">  下着類製造業</t>
  </si>
  <si>
    <t>84.保健衛生</t>
  </si>
  <si>
    <t xml:space="preserve">  和装製品・その他の衣服・繊維製身の回り品製造業</t>
  </si>
  <si>
    <t>85.社会保険・社会福祉・介護事業</t>
  </si>
  <si>
    <t xml:space="preserve">  その他の繊維製品製造業</t>
  </si>
  <si>
    <t>86.郵便局</t>
  </si>
  <si>
    <t>87.協同組合（他に分類されないもの）</t>
  </si>
  <si>
    <t xml:space="preserve">  管理、補助的経済活動を行う事業所（12木材・木製品製造業）</t>
  </si>
  <si>
    <t>88.廃棄物処理業</t>
  </si>
  <si>
    <t xml:space="preserve">  製材業、木製品製造業</t>
  </si>
  <si>
    <t>89.自動車整備業</t>
  </si>
  <si>
    <t xml:space="preserve">  造作材・合板・建築用組立材料製造業</t>
  </si>
  <si>
    <t>90.機械等修理業（別掲を除く）</t>
  </si>
  <si>
    <t xml:space="preserve">  木製容器製造業（竹、とうを含む）</t>
  </si>
  <si>
    <t>91.職業紹介・労働者派遣業</t>
  </si>
  <si>
    <t xml:space="preserve">  その他の木製品製造業(竹、とうを含む)</t>
  </si>
  <si>
    <t>92.その他の事業サービス業</t>
  </si>
  <si>
    <t>93.政治・経済・文化団体</t>
  </si>
  <si>
    <t xml:space="preserve">  管理、補助的経済活動を行う事業所（13家具・装備品製造業）</t>
  </si>
  <si>
    <t>94.宗教</t>
  </si>
  <si>
    <t xml:space="preserve">  家具製造業</t>
  </si>
  <si>
    <t>95.その他のサービス業</t>
  </si>
  <si>
    <t xml:space="preserve">  宗教用具製造業</t>
  </si>
  <si>
    <t>96.外国公務</t>
  </si>
  <si>
    <t xml:space="preserve">  建具製造業</t>
  </si>
  <si>
    <t>97.国家公務</t>
  </si>
  <si>
    <t xml:space="preserve">  その他の家具・装備品製造業</t>
  </si>
  <si>
    <t>98.地方公務</t>
  </si>
  <si>
    <t>99.分類不能の産業</t>
  </si>
  <si>
    <t xml:space="preserve">  管理、補助的経済活動を行う事業所（14パルプ・紙・紙加工品製造業）</t>
  </si>
  <si>
    <t xml:space="preserve">  パルプ製造業</t>
  </si>
  <si>
    <t xml:space="preserve">  紙製造業</t>
  </si>
  <si>
    <t xml:space="preserve">  加工紙製造業</t>
  </si>
  <si>
    <t xml:space="preserve">  紙製品製造業</t>
  </si>
  <si>
    <t xml:space="preserve">  紙製容器製造業</t>
  </si>
  <si>
    <t xml:space="preserve">  その他のパルプ・紙・紙加工品製造業</t>
  </si>
  <si>
    <t xml:space="preserve">  管理、補助的経済活動を行う事業所（15印刷・同関連業）</t>
  </si>
  <si>
    <t xml:space="preserve">  印刷業</t>
  </si>
  <si>
    <t xml:space="preserve">  製版業</t>
  </si>
  <si>
    <t xml:space="preserve">  製本業、印刷物加工業</t>
  </si>
  <si>
    <t xml:space="preserve">  印刷関連サービス業</t>
  </si>
  <si>
    <t xml:space="preserve">  管理、補助的経済活動を行う事業所（16化学工業）</t>
  </si>
  <si>
    <t xml:space="preserve">  化学肥料製造業</t>
  </si>
  <si>
    <t xml:space="preserve">  無機化学工業製品製造業</t>
  </si>
  <si>
    <t xml:space="preserve">  有機化学工業製品製造業</t>
  </si>
  <si>
    <t xml:space="preserve">  油脂加工製品・石けん・合成洗剤・界面活性剤・塗料製造業</t>
  </si>
  <si>
    <t xml:space="preserve">  医薬品製造業</t>
  </si>
  <si>
    <t xml:space="preserve">  化粧品・歯磨・その他の化粧用調整品製造業</t>
  </si>
  <si>
    <t xml:space="preserve">  その他の化学工業</t>
  </si>
  <si>
    <t xml:space="preserve">  管理、補助的経済活動を行う事業所（17石油製品・石炭製品製造業）</t>
  </si>
  <si>
    <t xml:space="preserve">  石油精製業</t>
  </si>
  <si>
    <t xml:space="preserve">  潤滑油・グリース製造業（石油精製業によらないもの）</t>
  </si>
  <si>
    <t xml:space="preserve">  コークス製造業</t>
  </si>
  <si>
    <t xml:space="preserve">  舗装材料製造業</t>
  </si>
  <si>
    <t xml:space="preserve">  その他の石油製品・石炭製品製造業</t>
  </si>
  <si>
    <t xml:space="preserve">  管理、補助的経済活動を行う事業所（18プラスチック製品製造業）</t>
  </si>
  <si>
    <t xml:space="preserve">  プラスチック板・棒・管・継手・異形押出製品製造業</t>
  </si>
  <si>
    <t xml:space="preserve">  プラスチックフィルム・シート・床材・合成皮革製造業</t>
  </si>
  <si>
    <t xml:space="preserve">  発泡・強化プラスチック製品製造業</t>
  </si>
  <si>
    <t xml:space="preserve">  プラスチック成形材料製造業（廃プラスチックを含む）</t>
  </si>
  <si>
    <t xml:space="preserve">  その他のプラスチック製品製造業</t>
  </si>
  <si>
    <t xml:space="preserve">  管理、補助的経済活動を行う事業所（19ゴム製品製造業）</t>
  </si>
  <si>
    <t xml:space="preserve">  タイヤ・チューブ製造業</t>
  </si>
  <si>
    <t xml:space="preserve">  ゴム製・プラスチック製履物・同附属品製造業</t>
  </si>
  <si>
    <t xml:space="preserve">  ゴムベルト・ゴムホース・工業用ゴム製品製造業</t>
  </si>
  <si>
    <t xml:space="preserve">  その他のゴム製品製造業</t>
  </si>
  <si>
    <t xml:space="preserve">  管理、補助的経済活動を行う事業所（20なめし革・同製品・毛皮製造業）</t>
  </si>
  <si>
    <t xml:space="preserve">  なめし革製造業</t>
  </si>
  <si>
    <t xml:space="preserve">  工業用革製品製造業（手袋を除く）</t>
  </si>
  <si>
    <t xml:space="preserve">  革製履物用材料・同附属品製造業</t>
  </si>
  <si>
    <t xml:space="preserve">  革製履物製造業</t>
  </si>
  <si>
    <t xml:space="preserve">  革製手袋製造業</t>
  </si>
  <si>
    <t xml:space="preserve">  かばん製造業</t>
  </si>
  <si>
    <t xml:space="preserve">  袋物製造業</t>
  </si>
  <si>
    <t xml:space="preserve">  毛皮製造業</t>
  </si>
  <si>
    <t xml:space="preserve">  その他のなめし革製品製造業</t>
  </si>
  <si>
    <t xml:space="preserve">  管理、補助的経済活動を行う事業所（21窯業・土石製品製造業）</t>
  </si>
  <si>
    <t xml:space="preserve">  ガラス・同製品製造業</t>
  </si>
  <si>
    <t xml:space="preserve">  セメント・同製品製造業</t>
  </si>
  <si>
    <t xml:space="preserve">  建設用粘土製品製造業（陶磁器製を除く)</t>
  </si>
  <si>
    <t xml:space="preserve">  陶磁器・同関連製品製造業</t>
  </si>
  <si>
    <t xml:space="preserve">  耐火物製造業</t>
  </si>
  <si>
    <t xml:space="preserve">  炭素・黒鉛製品製造業</t>
  </si>
  <si>
    <t xml:space="preserve">  研磨材・同製品製造業</t>
  </si>
  <si>
    <t xml:space="preserve">  骨材・石工品等製造業</t>
  </si>
  <si>
    <t xml:space="preserve">  その他の窯業・土石製品製造業</t>
  </si>
  <si>
    <t xml:space="preserve">  管理、補助的経済活動を行う事業所（22鉄鋼業）</t>
  </si>
  <si>
    <t xml:space="preserve">  製鉄業</t>
  </si>
  <si>
    <t xml:space="preserve">  製鋼・製鋼圧延業</t>
  </si>
  <si>
    <t xml:space="preserve">  製鋼を行わない鋼材製造業（表面処理鋼材を除く）</t>
  </si>
  <si>
    <t xml:space="preserve">  表面処理鋼材製造業</t>
  </si>
  <si>
    <t xml:space="preserve">  鉄素形材製造業</t>
  </si>
  <si>
    <t xml:space="preserve">  その他の鉄鋼業</t>
  </si>
  <si>
    <t xml:space="preserve">  管理、補助的経済活動を行う事業所（23非鉄金属製造業）</t>
  </si>
  <si>
    <t xml:space="preserve">  非鉄金属第１次製錬・精製業</t>
  </si>
  <si>
    <t xml:space="preserve">  非鉄金属第２次製錬・精製業（非鉄金属合金製造業を含む）</t>
  </si>
  <si>
    <t xml:space="preserve">  非鉄金属・同合金圧延業（抽伸、押出しを含む）</t>
  </si>
  <si>
    <t xml:space="preserve">  電線・ケーブル製造業</t>
  </si>
  <si>
    <t xml:space="preserve">  非鉄金属素形材製造業</t>
  </si>
  <si>
    <t xml:space="preserve">  その他の非鉄金属製造業</t>
  </si>
  <si>
    <t xml:space="preserve">  管理、補助的経済活動を行う事業所（24金属製品製造業）</t>
  </si>
  <si>
    <t xml:space="preserve">  ブリキ缶・その他のめっき板等製品製造業</t>
  </si>
  <si>
    <t xml:space="preserve">  洋食器・刃物・手道具・金物類製造業</t>
  </si>
  <si>
    <t xml:space="preserve">  暖房装置・配管工事用附属品製造業</t>
  </si>
  <si>
    <t xml:space="preserve">  建設用・建築用金属製品製造業（製缶板金業を含む)</t>
  </si>
  <si>
    <t xml:space="preserve">  金属素形材製品製造業</t>
  </si>
  <si>
    <t xml:space="preserve">  金属被覆・彫刻業、熱処理業（ほうろう鉄器を除く）</t>
  </si>
  <si>
    <t xml:space="preserve">  金属線製品製造業（ねじ類を除く)</t>
  </si>
  <si>
    <t xml:space="preserve">  ボルト・ナット・リベット・小ねじ・木ねじ等製造業</t>
  </si>
  <si>
    <t xml:space="preserve">  その他の金属製品製造業</t>
  </si>
  <si>
    <t xml:space="preserve">  管理、補助的経済活動を行う事業所（25はん用機械器具製造業）</t>
  </si>
  <si>
    <t xml:space="preserve">  ボイラ・原動機製造業</t>
  </si>
  <si>
    <t xml:space="preserve">  ポンプ・圧縮機器製造業</t>
  </si>
  <si>
    <t xml:space="preserve">  一般産業用機械・装置製造業</t>
  </si>
  <si>
    <t xml:space="preserve">  その他のはん用機械・同部分品製造業</t>
  </si>
  <si>
    <t xml:space="preserve">  管理、補助的経済活動を行う事業所（26生産用機械器具製造業）</t>
  </si>
  <si>
    <t xml:space="preserve">  農業用機械製造業（農業用器具を除く）</t>
  </si>
  <si>
    <t xml:space="preserve">  建設機械・鉱山機械製造業</t>
  </si>
  <si>
    <t xml:space="preserve">  繊維機械製造業</t>
  </si>
  <si>
    <t xml:space="preserve">  生活関連産業用機械製造業</t>
  </si>
  <si>
    <t xml:space="preserve">  基礎素材産業用機械製造業</t>
  </si>
  <si>
    <t xml:space="preserve">  金属加工機械製造業</t>
  </si>
  <si>
    <t xml:space="preserve">  半導体・フラットパネルディスプレイ製造装置製造業</t>
  </si>
  <si>
    <t xml:space="preserve">  その他の生産用機械・同部分品製造業</t>
  </si>
  <si>
    <t xml:space="preserve">  管理、補助的経済活動を行う事業所（27業務用機械器具製造業）</t>
  </si>
  <si>
    <t xml:space="preserve">  事務用機械器具製造業</t>
  </si>
  <si>
    <t xml:space="preserve">  サービス用・娯楽用機械器具製造業</t>
  </si>
  <si>
    <t xml:space="preserve">  計量器・測定器・分析機器・試験機・測量機械器具・理化学機械器具製造業</t>
  </si>
  <si>
    <t xml:space="preserve">  医療用機械器具・医療用品製造業</t>
  </si>
  <si>
    <t xml:space="preserve">  光学機械器具・レンズ製造業</t>
  </si>
  <si>
    <t xml:space="preserve">  武器製造業</t>
  </si>
  <si>
    <t xml:space="preserve">  管理、補助的経済活動を行う事業所（28電子部品・デバイス・電子回路製造業）</t>
  </si>
  <si>
    <t xml:space="preserve">  電子デバイス製造業</t>
  </si>
  <si>
    <t xml:space="preserve">  電子部品製造業</t>
  </si>
  <si>
    <t xml:space="preserve">  記録メディア製造業</t>
  </si>
  <si>
    <t xml:space="preserve">  電子回路製造業</t>
  </si>
  <si>
    <t xml:space="preserve">  ユニット部品製造業</t>
  </si>
  <si>
    <t xml:space="preserve">  その他の電子部品・デバイス・電子回路製造業</t>
  </si>
  <si>
    <t xml:space="preserve">  管理、補助的経済活動を行う事業所（29電気機械器具製造業）</t>
  </si>
  <si>
    <t xml:space="preserve">  発電用・送電用・配電用電気機械器具製造業</t>
  </si>
  <si>
    <t xml:space="preserve">  産業用電気機械器具製造業</t>
  </si>
  <si>
    <t xml:space="preserve">  民生用電気機械器具製造業</t>
  </si>
  <si>
    <t xml:space="preserve">  電球・電気照明器具製造業</t>
  </si>
  <si>
    <t xml:space="preserve">  電池製造業</t>
  </si>
  <si>
    <t xml:space="preserve">  電子応用装置製造業</t>
  </si>
  <si>
    <t xml:space="preserve">  電気計測器製造業</t>
  </si>
  <si>
    <t xml:space="preserve">  その他の電気機械器具製造業</t>
  </si>
  <si>
    <t xml:space="preserve">  管理、補助的経済活動を行う事業所（30情報通信機械器具製造業）</t>
  </si>
  <si>
    <t xml:space="preserve">  通信機械器具・同関連機械器具製造業</t>
  </si>
  <si>
    <t xml:space="preserve">  映像・音響機械器具製造業</t>
  </si>
  <si>
    <t xml:space="preserve">  電子計算機・同附属装置製造業</t>
  </si>
  <si>
    <t xml:space="preserve">  管理、補助的経済活動を行う事業所（31輸送用機械器具製造業）</t>
  </si>
  <si>
    <t xml:space="preserve">  自動車・同附属品製造業</t>
  </si>
  <si>
    <t xml:space="preserve">  鉄道車両・同部分品製造業</t>
  </si>
  <si>
    <t xml:space="preserve">  船舶製造・修理業、舶用機関製造業</t>
  </si>
  <si>
    <t xml:space="preserve">  航空機・同附属品製造業</t>
  </si>
  <si>
    <t xml:space="preserve">  産業用運搬車両・同部分品・附属品製造業</t>
  </si>
  <si>
    <t xml:space="preserve">  その他の輸送用機械器具製造業</t>
  </si>
  <si>
    <t xml:space="preserve">  管理、補助的経済活動を行う事業所（32その他の製造業）</t>
  </si>
  <si>
    <t xml:space="preserve">  貴金属・宝石製品製造業</t>
  </si>
  <si>
    <t xml:space="preserve">  装身具・装飾品・ボタン・同関連品製造業（貴金属・宝石製を除く）</t>
  </si>
  <si>
    <t xml:space="preserve">  時計・同部分品製造業</t>
  </si>
  <si>
    <t xml:space="preserve">  楽器製造業</t>
  </si>
  <si>
    <t xml:space="preserve">  がん具・運動用具製造業</t>
  </si>
  <si>
    <t xml:space="preserve">  ペン・鉛筆・絵画用品・その他の事務用品製造業</t>
  </si>
  <si>
    <t xml:space="preserve">  漆器製造業</t>
  </si>
  <si>
    <t xml:space="preserve">  畳等生活雑貨製品製造業</t>
  </si>
  <si>
    <t xml:space="preserve">  他に分類されない製造業</t>
  </si>
  <si>
    <t xml:space="preserve">  管理、補助的経済活動を行う事業所（33電気業）</t>
  </si>
  <si>
    <t xml:space="preserve">  電気業</t>
  </si>
  <si>
    <t xml:space="preserve">  管理、補助的経済活動を行う事業所（34ガス業）</t>
  </si>
  <si>
    <t xml:space="preserve">  ガス業</t>
  </si>
  <si>
    <t xml:space="preserve">  管理、補助的経済活動を行う事業所（35熱供給業）</t>
  </si>
  <si>
    <t xml:space="preserve">  熱供給業</t>
  </si>
  <si>
    <t xml:space="preserve">  管理、補助的経済活動を行う事業所（36水道業）</t>
  </si>
  <si>
    <t xml:space="preserve">  上水道業</t>
  </si>
  <si>
    <t xml:space="preserve">  工業用水道業</t>
  </si>
  <si>
    <t xml:space="preserve">  下水道業</t>
  </si>
  <si>
    <t xml:space="preserve">  管理、補助的経済活動を行う事業所（37通信業）</t>
  </si>
  <si>
    <t xml:space="preserve">  固定電気通信業</t>
  </si>
  <si>
    <t xml:space="preserve">  移動電気通信業</t>
  </si>
  <si>
    <t xml:space="preserve">  電気通信に附帯するサービス業</t>
  </si>
  <si>
    <t xml:space="preserve">  管理、補助的経済活動を行う事業所（38放送業）</t>
  </si>
  <si>
    <t xml:space="preserve">  公共放送業（有線放送業を除く）</t>
  </si>
  <si>
    <t xml:space="preserve">  民間放送業（有線放送業を除く）</t>
  </si>
  <si>
    <t xml:space="preserve">  有線放送業</t>
  </si>
  <si>
    <t xml:space="preserve">  管理、補助的経済活動を行う事業所（39情報サービス業）</t>
  </si>
  <si>
    <t xml:space="preserve">  ソフトウェア業</t>
  </si>
  <si>
    <t xml:space="preserve">  情報処理・提供サービス業</t>
  </si>
  <si>
    <t xml:space="preserve">  管理、補助的経済活動を行う事業所（40インターネット附随サービス業）</t>
  </si>
  <si>
    <t xml:space="preserve">  インターネット附随サービス業</t>
  </si>
  <si>
    <t xml:space="preserve">  管理、補助的経済活動を行う事業所（41映像・音声・文字情報制作業）</t>
  </si>
  <si>
    <t xml:space="preserve">  映像情報制作・配給業</t>
  </si>
  <si>
    <t xml:space="preserve">  音声情報制作業</t>
  </si>
  <si>
    <t xml:space="preserve">  新聞業</t>
  </si>
  <si>
    <t xml:space="preserve">  出版業</t>
  </si>
  <si>
    <t xml:space="preserve">  広告制作業</t>
  </si>
  <si>
    <t xml:space="preserve">  映像・音声・文字情報制作に附帯するサービス業</t>
  </si>
  <si>
    <t xml:space="preserve">  管理、補助的経済活動を行う事業所（42鉄道業）</t>
  </si>
  <si>
    <t xml:space="preserve">  鉄道業</t>
  </si>
  <si>
    <t xml:space="preserve">  管理、補助的経済活動を行う事業所（43道路旅客運送業）</t>
  </si>
  <si>
    <t xml:space="preserve">  一般乗合旅客自動車運送業</t>
  </si>
  <si>
    <t xml:space="preserve">  一般乗用旅客自動車運送業</t>
  </si>
  <si>
    <t xml:space="preserve">  一般貸切旅客自動車運送業</t>
  </si>
  <si>
    <t xml:space="preserve">  その他の道路旅客運送業</t>
  </si>
  <si>
    <t xml:space="preserve">  管理、補助的経済活動を行う事業所（44道路貨物運送業）</t>
  </si>
  <si>
    <t xml:space="preserve">  一般貨物自動車運送業</t>
  </si>
  <si>
    <t xml:space="preserve">  特定貨物自動車運送業</t>
  </si>
  <si>
    <t xml:space="preserve">  貨物軽自動車運送業</t>
  </si>
  <si>
    <t xml:space="preserve">  集配利用運送業</t>
  </si>
  <si>
    <t xml:space="preserve">  その他の道路貨物運送業</t>
  </si>
  <si>
    <t xml:space="preserve">  管理、補助的経済活動を行う事業所（45水運業）</t>
  </si>
  <si>
    <t xml:space="preserve">  外航海運業</t>
  </si>
  <si>
    <t xml:space="preserve">  沿海海運業</t>
  </si>
  <si>
    <t xml:space="preserve">  内陸水運業</t>
  </si>
  <si>
    <t xml:space="preserve">  船舶貸渡業</t>
  </si>
  <si>
    <t xml:space="preserve">  管理、補助的経済活動を行う事業所（46航空運輸業）</t>
  </si>
  <si>
    <t xml:space="preserve">  航空運送業</t>
  </si>
  <si>
    <t xml:space="preserve">  航空機使用業（航空運送業を除く）</t>
  </si>
  <si>
    <t xml:space="preserve">  管理、補助的経済活動を行う事業所（47倉庫業）</t>
  </si>
  <si>
    <t xml:space="preserve">  倉庫業（冷蔵倉庫業を除く）</t>
  </si>
  <si>
    <t xml:space="preserve">  冷蔵倉庫業</t>
  </si>
  <si>
    <t xml:space="preserve">  管理、補助的経済活動を行う事業所（48運輸に附帯するサービス業）</t>
  </si>
  <si>
    <t xml:space="preserve">  港湾運送業</t>
  </si>
  <si>
    <t xml:space="preserve">  貨物運送取扱業（集配利用運送業を除く）</t>
  </si>
  <si>
    <t xml:space="preserve">  運送代理店</t>
  </si>
  <si>
    <t xml:space="preserve">  こん包業</t>
  </si>
  <si>
    <t xml:space="preserve">  運輸施設提供業</t>
  </si>
  <si>
    <t xml:space="preserve">  その他の運輸に附帯するサービス業</t>
  </si>
  <si>
    <t xml:space="preserve">  管理、補助的経済活動を行う事業所（49郵便業）</t>
  </si>
  <si>
    <t xml:space="preserve">  郵便業（信書便事業を含む）</t>
  </si>
  <si>
    <t xml:space="preserve">  管理、補助的経済活動を行う事業所（50各種商品卸売業）</t>
  </si>
  <si>
    <t xml:space="preserve">  各種商品卸売業</t>
  </si>
  <si>
    <t xml:space="preserve">  管理、補助的経済活動を行う事業所（51繊維・衣服等卸売業）</t>
  </si>
  <si>
    <t xml:space="preserve">  繊維品卸売業（衣服、身の回り品を除く）</t>
  </si>
  <si>
    <t xml:space="preserve">  衣服卸売業</t>
  </si>
  <si>
    <t xml:space="preserve">  身の回り品卸売業</t>
  </si>
  <si>
    <t xml:space="preserve">  管理、補助的経済活動を行う事業所（52飲食料品卸売業）</t>
  </si>
  <si>
    <t xml:space="preserve">  農畜産物・水産物卸売業</t>
  </si>
  <si>
    <t xml:space="preserve">  食料・飲料卸売業</t>
  </si>
  <si>
    <t xml:space="preserve">  管理、補助的経済活動を行う事業所（53建築材料、鉱物・金属材料等卸売業）</t>
  </si>
  <si>
    <t xml:space="preserve">  建築材料卸売業</t>
  </si>
  <si>
    <t xml:space="preserve">  化学製品卸売業</t>
  </si>
  <si>
    <t xml:space="preserve">  石油・鉱物卸売業</t>
  </si>
  <si>
    <t xml:space="preserve">  鉄鋼製品卸売業</t>
  </si>
  <si>
    <t xml:space="preserve">  非鉄金属卸売業</t>
  </si>
  <si>
    <t xml:space="preserve">  再生資源卸売業</t>
  </si>
  <si>
    <t xml:space="preserve">  管理、補助的経済活動を行う事業所（54機械器具卸売業）</t>
  </si>
  <si>
    <t xml:space="preserve">  産業機械器具卸売業</t>
  </si>
  <si>
    <t xml:space="preserve">  自動車卸売業</t>
  </si>
  <si>
    <t xml:space="preserve">  電気機械器具卸売業</t>
  </si>
  <si>
    <t xml:space="preserve">  その他の機械器具卸売業</t>
  </si>
  <si>
    <t xml:space="preserve">  管理、補助的経済活動を行う事業所（55その他の卸売業）</t>
  </si>
  <si>
    <t xml:space="preserve">  家具・建具・じゅう器等卸売業</t>
  </si>
  <si>
    <t xml:space="preserve">  医薬品・化粧品等卸売業</t>
  </si>
  <si>
    <t xml:space="preserve">  紙・紙製品卸売業</t>
  </si>
  <si>
    <t xml:space="preserve">  他に分類されない卸売業</t>
  </si>
  <si>
    <t xml:space="preserve">  管理、補助的経済活動を行う事業所（56各種商品小売業）</t>
  </si>
  <si>
    <t xml:space="preserve">  百貨店、総合スーパー</t>
  </si>
  <si>
    <t xml:space="preserve">  その他の各種商品小売業（従業者が常時50人未満のもの）</t>
  </si>
  <si>
    <t xml:space="preserve">  管理、補助的経済活動を行う事業所（57織物・衣服・身の回り品小売業）</t>
  </si>
  <si>
    <t xml:space="preserve">  呉服・服地・寝具小売業</t>
  </si>
  <si>
    <t xml:space="preserve">  男子服小売業</t>
  </si>
  <si>
    <t xml:space="preserve">  婦人・子供服小売業</t>
  </si>
  <si>
    <t xml:space="preserve">  靴・履物小売業</t>
  </si>
  <si>
    <t xml:space="preserve">  その他の織物・衣服・身の回り品小売業</t>
  </si>
  <si>
    <t xml:space="preserve">  管理、補助的経済活動を行う事業所（58飲食料品小売業）</t>
  </si>
  <si>
    <t xml:space="preserve">  各種食料品小売業</t>
  </si>
  <si>
    <t xml:space="preserve">  野菜・果実小売業</t>
  </si>
  <si>
    <t xml:space="preserve">  食肉小売業</t>
  </si>
  <si>
    <t xml:space="preserve">  鮮魚小売業</t>
  </si>
  <si>
    <t xml:space="preserve">  酒小売業</t>
  </si>
  <si>
    <t xml:space="preserve">  菓子・パン小売業</t>
  </si>
  <si>
    <t xml:space="preserve">  その他の飲食料品小売業</t>
  </si>
  <si>
    <t xml:space="preserve">  管理、補助的経済活動を行う事業所（59機械器具小売業）</t>
  </si>
  <si>
    <t xml:space="preserve">  自動車小売業</t>
  </si>
  <si>
    <t xml:space="preserve">  自転車小売業</t>
  </si>
  <si>
    <t xml:space="preserve">  機械器具小売業（自動車、自転車を除く）</t>
  </si>
  <si>
    <t xml:space="preserve">  管理、補助的経済活動を行う事業所（60その他の小売業）</t>
  </si>
  <si>
    <t xml:space="preserve">  家具・建具・畳小売業</t>
  </si>
  <si>
    <t xml:space="preserve">  じゅう器小売業</t>
  </si>
  <si>
    <t xml:space="preserve">  医薬品・化粧品小売業</t>
  </si>
  <si>
    <t xml:space="preserve">  農耕用品小売業</t>
  </si>
  <si>
    <t xml:space="preserve">  燃料小売業</t>
  </si>
  <si>
    <t xml:space="preserve">  書籍・文房具小売業</t>
  </si>
  <si>
    <t xml:space="preserve">  スポーツ用品・がん具・娯楽用品・楽器小売業</t>
  </si>
  <si>
    <t xml:space="preserve">  写真機・時計・眼鏡小売業</t>
  </si>
  <si>
    <t xml:space="preserve">  他に分類されない小売業</t>
  </si>
  <si>
    <t xml:space="preserve">  管理、補助的経済活動を行う事業所（61無店舗小売業）</t>
  </si>
  <si>
    <t xml:space="preserve">  通信販売・訪問販売小売業</t>
  </si>
  <si>
    <t xml:space="preserve">  自動販売機による小売業</t>
  </si>
  <si>
    <t xml:space="preserve">  その他の無店舗小売業</t>
  </si>
  <si>
    <t xml:space="preserve">  管理、補助的経済活動を行う事業所（62銀行業）</t>
  </si>
  <si>
    <t xml:space="preserve">  中央銀行</t>
  </si>
  <si>
    <t xml:space="preserve">  銀行（中央銀行を除く）</t>
  </si>
  <si>
    <t xml:space="preserve">  管理、補助的経済活動を行う事業所（63協同組織金融業）</t>
  </si>
  <si>
    <t xml:space="preserve">  中小企業等金融業</t>
  </si>
  <si>
    <t xml:space="preserve">  農林水産金融業</t>
  </si>
  <si>
    <t xml:space="preserve">  管理、補助的経済活動を行う事業所（64貸金業、クレジットカード業等非預金信用機関）</t>
  </si>
  <si>
    <t xml:space="preserve">  貸金業</t>
  </si>
  <si>
    <t xml:space="preserve">  質屋</t>
  </si>
  <si>
    <t xml:space="preserve">  クレジットカード業、割賦金融業</t>
  </si>
  <si>
    <t xml:space="preserve">  その他の非預金信用機関</t>
  </si>
  <si>
    <t xml:space="preserve">  管理、補助的経済活動を行う事業所（65金融商品取引業、商品先物取引業）</t>
  </si>
  <si>
    <t xml:space="preserve">  金融商品取引業</t>
  </si>
  <si>
    <t xml:space="preserve">  商品先物取引業、商品投資業</t>
  </si>
  <si>
    <t xml:space="preserve">  管理、補助的経済活動を行う事業所（66補助的金融業等）</t>
  </si>
  <si>
    <t xml:space="preserve">  補助的金融業、金融附帯業</t>
  </si>
  <si>
    <t xml:space="preserve">  信託業</t>
  </si>
  <si>
    <t xml:space="preserve">  金融代理業</t>
  </si>
  <si>
    <t xml:space="preserve">  管理、補助的経済活動を行う事業所（67保険業）</t>
  </si>
  <si>
    <t xml:space="preserve">  生命保険業</t>
  </si>
  <si>
    <t xml:space="preserve">  損害保険業</t>
  </si>
  <si>
    <t xml:space="preserve">  共済事業・少額短期保険業</t>
  </si>
  <si>
    <t xml:space="preserve">  保険媒介代理業</t>
  </si>
  <si>
    <t xml:space="preserve">  保険サービス業</t>
  </si>
  <si>
    <t xml:space="preserve">  管理、補助的経済活動を行う事業所（68不動産取引業）</t>
  </si>
  <si>
    <t xml:space="preserve">  建物売買業、土地売買業</t>
  </si>
  <si>
    <t xml:space="preserve">  不動産代理業・仲介業</t>
  </si>
  <si>
    <t xml:space="preserve">  管理、補助的経済活動を行う事業所（69不動産賃貸業・管理業）</t>
  </si>
  <si>
    <t xml:space="preserve">  不動産賃貸業（貸家業、貸間業を除く）</t>
  </si>
  <si>
    <t xml:space="preserve">  貸家業、貸間業</t>
  </si>
  <si>
    <t xml:space="preserve">  駐車場業</t>
  </si>
  <si>
    <t xml:space="preserve">  不動産管理業</t>
  </si>
  <si>
    <t xml:space="preserve">  管理、補助的経済活動を行う事業所（70物品賃貸業）</t>
  </si>
  <si>
    <t xml:space="preserve">  各種物品賃貸業</t>
  </si>
  <si>
    <t xml:space="preserve">  産業用機械器具賃貸業</t>
  </si>
  <si>
    <t xml:space="preserve">  事務用機械器具賃貸業</t>
  </si>
  <si>
    <t xml:space="preserve">  自動車賃貸業</t>
  </si>
  <si>
    <t xml:space="preserve">  スポーツ・娯楽用品賃貸業</t>
  </si>
  <si>
    <t xml:space="preserve">  その他の物品賃貸業</t>
  </si>
  <si>
    <t xml:space="preserve">  管理、補助的経済活動を行う事業所（71学術・開発研究機関）</t>
  </si>
  <si>
    <t xml:space="preserve">  自然科学研究所</t>
  </si>
  <si>
    <t xml:space="preserve">  人文・社会科学研究所</t>
  </si>
  <si>
    <t xml:space="preserve">  管理、補助的経済活動を行う事業所（72専門サービス業）</t>
  </si>
  <si>
    <t xml:space="preserve">  法律事務所、特許事務所</t>
  </si>
  <si>
    <t xml:space="preserve">  公証人役場、司法書士事務所、土地家屋調査士事務所</t>
  </si>
  <si>
    <t xml:space="preserve">  行政書士事務所</t>
  </si>
  <si>
    <t xml:space="preserve">  公認会計士事務所、税理士事務所</t>
  </si>
  <si>
    <t xml:space="preserve">  社会保険労務士事務所</t>
  </si>
  <si>
    <t xml:space="preserve">  デザイン業</t>
  </si>
  <si>
    <t xml:space="preserve">  著述・芸術家業</t>
  </si>
  <si>
    <t xml:space="preserve">  経営コンサルタント業、純粋持株会社</t>
  </si>
  <si>
    <t xml:space="preserve">  その他の専門サービス業</t>
  </si>
  <si>
    <t xml:space="preserve">  管理、補助的経済活動を行う事業所（73広告業）</t>
  </si>
  <si>
    <t xml:space="preserve">  広告業</t>
  </si>
  <si>
    <t xml:space="preserve">  管理、補助的経済活動を行う事業所（74技術サービス業）</t>
  </si>
  <si>
    <t xml:space="preserve">  獣医業</t>
  </si>
  <si>
    <t xml:space="preserve">  土木建築サービス業</t>
  </si>
  <si>
    <t xml:space="preserve">  機械設計業</t>
  </si>
  <si>
    <t xml:space="preserve">  商品・非破壊検査業</t>
  </si>
  <si>
    <t xml:space="preserve">  計量証明業</t>
  </si>
  <si>
    <t xml:space="preserve">  写真業</t>
  </si>
  <si>
    <t xml:space="preserve">  その他の技術サービス業</t>
  </si>
  <si>
    <t xml:space="preserve">  管理、補助的経済活動を行う事業所（75宿泊業）</t>
  </si>
  <si>
    <t xml:space="preserve">  旅館、ホテル</t>
  </si>
  <si>
    <t xml:space="preserve">  簡易宿所</t>
  </si>
  <si>
    <t xml:space="preserve">  下宿業</t>
  </si>
  <si>
    <t xml:space="preserve">  その他の宿泊業</t>
  </si>
  <si>
    <t xml:space="preserve">  管理、補助的経済活動を行う事業所（76飲食店）</t>
  </si>
  <si>
    <t xml:space="preserve">  食堂、レストラン（専門料理店を除く）</t>
  </si>
  <si>
    <t xml:space="preserve">  専門料理店</t>
  </si>
  <si>
    <t xml:space="preserve">  そば・うどん店</t>
  </si>
  <si>
    <t xml:space="preserve">  すし店</t>
  </si>
  <si>
    <t xml:space="preserve">  酒場、ビヤホール</t>
  </si>
  <si>
    <t xml:space="preserve">  バー、キャバレー、ナイトクラブ</t>
  </si>
  <si>
    <t xml:space="preserve">  喫茶店</t>
  </si>
  <si>
    <t xml:space="preserve">  その他の飲食店</t>
  </si>
  <si>
    <t xml:space="preserve">  管理、補助的経済活動を行う事業所（77持ち帰り・配達飲食サービス業）</t>
  </si>
  <si>
    <t xml:space="preserve">  持ち帰り飲食サービス業</t>
  </si>
  <si>
    <t xml:space="preserve">  配達飲食サービス業</t>
  </si>
  <si>
    <t xml:space="preserve">  管理、補助的経済活動を行う事業所（78洗濯・理容・美容・浴場業）</t>
  </si>
  <si>
    <t xml:space="preserve">  洗濯業</t>
  </si>
  <si>
    <t xml:space="preserve">  理容業</t>
  </si>
  <si>
    <t xml:space="preserve">  美容業</t>
  </si>
  <si>
    <t xml:space="preserve">  一般公衆浴場業</t>
  </si>
  <si>
    <t xml:space="preserve">  その他の公衆浴場業</t>
  </si>
  <si>
    <t xml:space="preserve">  その他の洗濯・理容・美容・浴場業</t>
  </si>
  <si>
    <t xml:space="preserve">  管理、補助的経済活動を行う事業所（79その他の生活関連サービス業）</t>
  </si>
  <si>
    <t xml:space="preserve">  旅行業</t>
  </si>
  <si>
    <t xml:space="preserve">  家事サービス業</t>
  </si>
  <si>
    <t xml:space="preserve">  衣服裁縫修理業</t>
  </si>
  <si>
    <t xml:space="preserve">  物品預り業</t>
  </si>
  <si>
    <t xml:space="preserve">  火葬・墓地管理業</t>
  </si>
  <si>
    <t xml:space="preserve">  冠婚葬祭業</t>
  </si>
  <si>
    <t xml:space="preserve">  他に分類されない生活関連サービス業</t>
  </si>
  <si>
    <t xml:space="preserve">  管理、補助的経済活動を行う事業所（80娯楽業）</t>
  </si>
  <si>
    <t xml:space="preserve">  映画館</t>
  </si>
  <si>
    <t xml:space="preserve">  興行場（別掲を除く）、興行団</t>
  </si>
  <si>
    <t xml:space="preserve">  競輪・競馬等の競走場、競技団</t>
  </si>
  <si>
    <t xml:space="preserve">  スポーツ施設提供業</t>
  </si>
  <si>
    <t xml:space="preserve">  公園、遊園地</t>
  </si>
  <si>
    <t xml:space="preserve">  遊戯場</t>
  </si>
  <si>
    <t xml:space="preserve">  その他の娯楽業</t>
  </si>
  <si>
    <t xml:space="preserve">  管理、補助的経済活動を行う事業所（81学校教育）</t>
  </si>
  <si>
    <t xml:space="preserve">  幼稚園</t>
  </si>
  <si>
    <t xml:space="preserve">  小学校</t>
  </si>
  <si>
    <t xml:space="preserve">  中学校</t>
  </si>
  <si>
    <t xml:space="preserve">  高等学校、中等教育学校</t>
  </si>
  <si>
    <t xml:space="preserve">  特別支援学校</t>
  </si>
  <si>
    <t xml:space="preserve">  高等教育機関</t>
  </si>
  <si>
    <t xml:space="preserve">  専修学校、各種学校</t>
  </si>
  <si>
    <t xml:space="preserve">  学校教育支援機関</t>
  </si>
  <si>
    <t xml:space="preserve">  管理、補助的経済活動を行う事業所（82その他の教育、学習支援業）</t>
  </si>
  <si>
    <t xml:space="preserve">  社会教育</t>
  </si>
  <si>
    <t xml:space="preserve">  職業・教育支援施設</t>
  </si>
  <si>
    <t xml:space="preserve">  学習塾</t>
  </si>
  <si>
    <t xml:space="preserve">  教養・技能教授業</t>
  </si>
  <si>
    <t xml:space="preserve">  他に分類されない教育、学習支援業</t>
  </si>
  <si>
    <t xml:space="preserve">  管理、補助的経済活動を行う事業所（83医療業）</t>
  </si>
  <si>
    <t xml:space="preserve">  病院</t>
  </si>
  <si>
    <t xml:space="preserve">  一般診療所</t>
  </si>
  <si>
    <t xml:space="preserve">  歯科診療所</t>
  </si>
  <si>
    <t xml:space="preserve">  助産・看護業</t>
  </si>
  <si>
    <t xml:space="preserve">  療術業</t>
  </si>
  <si>
    <t xml:space="preserve">  医療に附帯するサービス業</t>
  </si>
  <si>
    <t xml:space="preserve">  管理、補助的経済活動を行う事業所（84保健衛生）</t>
  </si>
  <si>
    <t xml:space="preserve">  保健所</t>
  </si>
  <si>
    <t xml:space="preserve">  健康相談施設</t>
  </si>
  <si>
    <t xml:space="preserve">  その他の保健衛生</t>
  </si>
  <si>
    <t xml:space="preserve">  管理、補助的経済活動を行う事業所（85社会保険・社会福祉・介護事業）</t>
  </si>
  <si>
    <t xml:space="preserve">  社会保険事業団体</t>
  </si>
  <si>
    <t xml:space="preserve">  福祉事務所</t>
  </si>
  <si>
    <t xml:space="preserve">  児童福祉事業</t>
  </si>
  <si>
    <t xml:space="preserve">  老人福祉・介護事業</t>
  </si>
  <si>
    <t xml:space="preserve">  障害者福祉事業</t>
  </si>
  <si>
    <t xml:space="preserve">  その他の社会保険・社会福祉・介護事業</t>
  </si>
  <si>
    <t xml:space="preserve">  管理、補助的経済活動を行う事業所（86郵便局）</t>
  </si>
  <si>
    <t xml:space="preserve">  郵便局</t>
  </si>
  <si>
    <t xml:space="preserve">  郵便局受託業</t>
  </si>
  <si>
    <t xml:space="preserve">  管理、補助的経済活動を行う事業所（87協同組合）</t>
  </si>
  <si>
    <t xml:space="preserve">  農林水産業協同組合（他に分類されないもの）</t>
  </si>
  <si>
    <t xml:space="preserve">  事業協同組合（他に分類されないもの）</t>
  </si>
  <si>
    <t xml:space="preserve">  管理、補助的経済活動を行う事業所（88廃棄物処理業）</t>
  </si>
  <si>
    <t xml:space="preserve">  一般廃棄物処理業</t>
  </si>
  <si>
    <t xml:space="preserve">  産業廃棄物処理業</t>
  </si>
  <si>
    <t xml:space="preserve">  その他の廃棄物処理業</t>
  </si>
  <si>
    <t xml:space="preserve">  管理、補助的経済活動を行う事業所（89自動車整備業）</t>
  </si>
  <si>
    <t xml:space="preserve">  自動車整備業</t>
  </si>
  <si>
    <t xml:space="preserve">  管理、補助的経済活動を行う事業所（90機械等修理業）</t>
  </si>
  <si>
    <t xml:space="preserve">  機械修理業（電気機械器具を除く）</t>
  </si>
  <si>
    <t xml:space="preserve">  電気機械器具修理業</t>
  </si>
  <si>
    <t xml:space="preserve">  表具業</t>
  </si>
  <si>
    <t xml:space="preserve">  その他の修理業</t>
  </si>
  <si>
    <t xml:space="preserve">  管理、補助的経済活動を行う事業所（91職業紹介・労働者派遣業）</t>
  </si>
  <si>
    <t xml:space="preserve">  職業紹介業</t>
  </si>
  <si>
    <t xml:space="preserve">  労働者派遣業</t>
  </si>
  <si>
    <t xml:space="preserve">  管理、補助的経済活動を行う事業所（92その他の事業サービス業）</t>
  </si>
  <si>
    <t xml:space="preserve">  速記・ワープロ入力・複写業</t>
  </si>
  <si>
    <t xml:space="preserve">  建物サービス業</t>
  </si>
  <si>
    <t xml:space="preserve">  警備業</t>
  </si>
  <si>
    <t xml:space="preserve">  他に分類されない事業サービス業</t>
  </si>
  <si>
    <t xml:space="preserve">  経済団体</t>
  </si>
  <si>
    <t xml:space="preserve">  労働団体</t>
  </si>
  <si>
    <t xml:space="preserve">  学術・文化団体</t>
  </si>
  <si>
    <t xml:space="preserve">  政治団体</t>
  </si>
  <si>
    <t xml:space="preserve">  他に分類されない非営利的団体</t>
  </si>
  <si>
    <t xml:space="preserve">  神道系宗教</t>
  </si>
  <si>
    <t xml:space="preserve">  仏教系宗教</t>
  </si>
  <si>
    <t xml:space="preserve">  キリスト教系宗教</t>
  </si>
  <si>
    <t xml:space="preserve">  その他の宗教</t>
  </si>
  <si>
    <t xml:space="preserve">  管理、補助的経済活動を行う事業所（95その他のサービス業）</t>
  </si>
  <si>
    <t xml:space="preserve">  集会場</t>
  </si>
  <si>
    <t xml:space="preserve">  と畜場</t>
  </si>
  <si>
    <t xml:space="preserve">  他に分類されないサービス業</t>
  </si>
  <si>
    <t xml:space="preserve">  外国公館</t>
  </si>
  <si>
    <t xml:space="preserve">  その他の外国公務</t>
  </si>
  <si>
    <t xml:space="preserve">  立法機関</t>
  </si>
  <si>
    <t xml:space="preserve">  司法機関</t>
  </si>
  <si>
    <t xml:space="preserve">  行政機関</t>
  </si>
  <si>
    <t xml:space="preserve">  都道府県機関</t>
  </si>
  <si>
    <t xml:space="preserve">  市町村機関</t>
  </si>
  <si>
    <t xml:space="preserve">  分類不能の産業</t>
  </si>
  <si>
    <t>日数</t>
    <rPh sb="0" eb="2">
      <t>ニッスウ</t>
    </rPh>
    <phoneticPr fontId="2"/>
  </si>
  <si>
    <t>6日以上
9日以下</t>
    <rPh sb="1" eb="2">
      <t>ニチ</t>
    </rPh>
    <rPh sb="2" eb="4">
      <t>イジョウ</t>
    </rPh>
    <rPh sb="6" eb="7">
      <t>ニチ</t>
    </rPh>
    <rPh sb="7" eb="9">
      <t>イカ</t>
    </rPh>
    <phoneticPr fontId="2"/>
  </si>
  <si>
    <t>5日</t>
    <rPh sb="1" eb="2">
      <t>ニチ</t>
    </rPh>
    <phoneticPr fontId="2"/>
  </si>
  <si>
    <t>4日</t>
    <rPh sb="1" eb="2">
      <t>ニチ</t>
    </rPh>
    <phoneticPr fontId="2"/>
  </si>
  <si>
    <t>3日</t>
    <rPh sb="1" eb="2">
      <t>ニチ</t>
    </rPh>
    <phoneticPr fontId="2"/>
  </si>
  <si>
    <t>2日以下は
なし</t>
    <rPh sb="1" eb="2">
      <t>ニチ</t>
    </rPh>
    <rPh sb="2" eb="4">
      <t>イカ</t>
    </rPh>
    <phoneticPr fontId="2"/>
  </si>
  <si>
    <t>10人</t>
    <rPh sb="2" eb="3">
      <t>ニン</t>
    </rPh>
    <phoneticPr fontId="2"/>
  </si>
  <si>
    <t>0円</t>
    <rPh sb="1" eb="2">
      <t>エン</t>
    </rPh>
    <phoneticPr fontId="2"/>
  </si>
  <si>
    <t>9人</t>
    <rPh sb="1" eb="2">
      <t>ニン</t>
    </rPh>
    <phoneticPr fontId="2"/>
  </si>
  <si>
    <t>6,000円</t>
    <rPh sb="5" eb="6">
      <t>エン</t>
    </rPh>
    <phoneticPr fontId="2"/>
  </si>
  <si>
    <t>8人</t>
    <rPh sb="1" eb="2">
      <t>ニン</t>
    </rPh>
    <phoneticPr fontId="2"/>
  </si>
  <si>
    <t>12,000円</t>
    <rPh sb="6" eb="7">
      <t>エン</t>
    </rPh>
    <phoneticPr fontId="2"/>
  </si>
  <si>
    <t>7人</t>
    <rPh sb="1" eb="2">
      <t>ニン</t>
    </rPh>
    <phoneticPr fontId="2"/>
  </si>
  <si>
    <t>18,000円</t>
    <rPh sb="6" eb="7">
      <t>エン</t>
    </rPh>
    <phoneticPr fontId="2"/>
  </si>
  <si>
    <t>6人</t>
    <rPh sb="1" eb="2">
      <t>ニン</t>
    </rPh>
    <phoneticPr fontId="2"/>
  </si>
  <si>
    <t>5人</t>
    <rPh sb="1" eb="2">
      <t>ニン</t>
    </rPh>
    <phoneticPr fontId="2"/>
  </si>
  <si>
    <t>30,000円</t>
    <rPh sb="6" eb="7">
      <t>エン</t>
    </rPh>
    <phoneticPr fontId="2"/>
  </si>
  <si>
    <t>26,000円</t>
    <rPh sb="6" eb="7">
      <t>エン</t>
    </rPh>
    <phoneticPr fontId="2"/>
  </si>
  <si>
    <t>23,000円</t>
    <rPh sb="6" eb="7">
      <t>エン</t>
    </rPh>
    <phoneticPr fontId="2"/>
  </si>
  <si>
    <t>21,000円</t>
    <rPh sb="6" eb="7">
      <t>エン</t>
    </rPh>
    <phoneticPr fontId="2"/>
  </si>
  <si>
    <t>4人</t>
    <rPh sb="1" eb="2">
      <t>ニン</t>
    </rPh>
    <phoneticPr fontId="2"/>
  </si>
  <si>
    <t>42,000円</t>
    <rPh sb="6" eb="7">
      <t>エン</t>
    </rPh>
    <phoneticPr fontId="2"/>
  </si>
  <si>
    <t>34,000円</t>
    <rPh sb="6" eb="7">
      <t>エン</t>
    </rPh>
    <phoneticPr fontId="2"/>
  </si>
  <si>
    <t>28,000円</t>
    <rPh sb="6" eb="7">
      <t>エン</t>
    </rPh>
    <phoneticPr fontId="2"/>
  </si>
  <si>
    <t>24,000円</t>
    <rPh sb="6" eb="7">
      <t>エン</t>
    </rPh>
    <phoneticPr fontId="2"/>
  </si>
  <si>
    <t>3人</t>
    <rPh sb="1" eb="2">
      <t>ニン</t>
    </rPh>
    <phoneticPr fontId="2"/>
  </si>
  <si>
    <t>54,000円</t>
    <rPh sb="6" eb="7">
      <t>エン</t>
    </rPh>
    <phoneticPr fontId="2"/>
  </si>
  <si>
    <t>33,000円</t>
    <rPh sb="6" eb="7">
      <t>エン</t>
    </rPh>
    <phoneticPr fontId="2"/>
  </si>
  <si>
    <t>27,000円</t>
    <rPh sb="6" eb="7">
      <t>エン</t>
    </rPh>
    <phoneticPr fontId="2"/>
  </si>
  <si>
    <t>2人以下はなし</t>
    <rPh sb="1" eb="4">
      <t>ニンイカ</t>
    </rPh>
    <phoneticPr fontId="2"/>
  </si>
  <si>
    <t>７・１</t>
    <phoneticPr fontId="2"/>
  </si>
  <si>
    <t>2014.2.23</t>
    <phoneticPr fontId="2"/>
  </si>
  <si>
    <t>消費税変更対応：参加者料金変更</t>
    <rPh sb="0" eb="3">
      <t>ショウヒゼイ</t>
    </rPh>
    <rPh sb="3" eb="5">
      <t>ヘンコウ</t>
    </rPh>
    <rPh sb="5" eb="7">
      <t>タイオウ</t>
    </rPh>
    <rPh sb="8" eb="11">
      <t>サンカシャ</t>
    </rPh>
    <rPh sb="11" eb="13">
      <t>リョウキン</t>
    </rPh>
    <rPh sb="13" eb="15">
      <t>ヘンコウ</t>
    </rPh>
    <phoneticPr fontId="2"/>
  </si>
  <si>
    <t>7･2</t>
    <phoneticPr fontId="2"/>
  </si>
  <si>
    <t>2014.3.7</t>
    <phoneticPr fontId="2"/>
  </si>
  <si>
    <t>案件の特徴チェックボックス修正</t>
    <rPh sb="0" eb="2">
      <t>アンケン</t>
    </rPh>
    <rPh sb="3" eb="5">
      <t>トクチョウ</t>
    </rPh>
    <rPh sb="13" eb="15">
      <t>シュウセイ</t>
    </rPh>
    <phoneticPr fontId="2"/>
  </si>
  <si>
    <t>7･3</t>
    <phoneticPr fontId="2"/>
  </si>
  <si>
    <t>2014.3.25</t>
    <phoneticPr fontId="2"/>
  </si>
  <si>
    <t>消費税変更結局せず</t>
    <rPh sb="0" eb="3">
      <t>ショウヒゼイ</t>
    </rPh>
    <rPh sb="3" eb="5">
      <t>ヘンコウ</t>
    </rPh>
    <rPh sb="5" eb="7">
      <t>ケッキョク</t>
    </rPh>
    <phoneticPr fontId="2"/>
  </si>
  <si>
    <t>指導員　⇒　東京協会</t>
  </si>
  <si>
    <t>ご提出いただく書類は下記の5種類です。システム確定処理もあわせてご確認ください。</t>
    <rPh sb="1" eb="3">
      <t>テイシュツ</t>
    </rPh>
    <rPh sb="7" eb="9">
      <t>ショルイ</t>
    </rPh>
    <rPh sb="10" eb="12">
      <t>カキ</t>
    </rPh>
    <rPh sb="14" eb="16">
      <t>シュルイ</t>
    </rPh>
    <rPh sb="23" eb="25">
      <t>カクテイ</t>
    </rPh>
    <rPh sb="25" eb="27">
      <t>ショリ</t>
    </rPh>
    <rPh sb="33" eb="35">
      <t>カクニン</t>
    </rPh>
    <phoneticPr fontId="2"/>
  </si>
  <si>
    <t>ヒアリング・報告会は診断先企業、作業は●区民館を予定</t>
    <rPh sb="10" eb="12">
      <t>シンダン</t>
    </rPh>
    <rPh sb="12" eb="13">
      <t>サキ</t>
    </rPh>
    <phoneticPr fontId="2"/>
  </si>
  <si>
    <t xml:space="preserve"> </t>
    <phoneticPr fontId="2"/>
  </si>
  <si>
    <t>参加条件</t>
    <rPh sb="0" eb="2">
      <t>サンカ</t>
    </rPh>
    <rPh sb="2" eb="4">
      <t>ジョウケン</t>
    </rPh>
    <phoneticPr fontId="2"/>
  </si>
  <si>
    <r>
      <t>t</t>
    </r>
    <r>
      <rPr>
        <sz val="11"/>
        <rFont val="ＭＳ 明朝"/>
        <family val="1"/>
        <charset val="128"/>
      </rPr>
      <t>el</t>
    </r>
    <r>
      <rPr>
        <sz val="11"/>
        <rFont val="ＭＳ 明朝"/>
        <family val="1"/>
        <charset val="128"/>
      </rPr>
      <t>＆fax</t>
    </r>
    <phoneticPr fontId="2"/>
  </si>
  <si>
    <r>
      <t>　　Web</t>
    </r>
    <r>
      <rPr>
        <sz val="10"/>
        <rFont val="ＭＳ 明朝"/>
        <family val="1"/>
        <charset val="128"/>
      </rPr>
      <t>募集案件（　</t>
    </r>
    <r>
      <rPr>
        <sz val="10"/>
        <rFont val="ＭＳ 明朝"/>
        <family val="1"/>
        <charset val="128"/>
      </rPr>
      <t xml:space="preserve"> 　</t>
    </r>
    <r>
      <rPr>
        <sz val="10"/>
        <rFont val="ＭＳ 明朝"/>
        <family val="1"/>
        <charset val="128"/>
      </rPr>
      <t>小規模企業</t>
    </r>
    <r>
      <rPr>
        <sz val="10"/>
        <rFont val="ＭＳ 明朝"/>
        <family val="1"/>
        <charset val="128"/>
      </rPr>
      <t xml:space="preserve"> </t>
    </r>
    <r>
      <rPr>
        <sz val="10"/>
        <rFont val="ＭＳ 明朝"/>
        <family val="1"/>
        <charset val="128"/>
      </rPr>
      <t>）　　　　</t>
    </r>
    <r>
      <rPr>
        <sz val="10"/>
        <rFont val="ＭＳ 明朝"/>
        <family val="1"/>
        <charset val="128"/>
      </rPr>
      <t xml:space="preserve"> </t>
    </r>
    <r>
      <rPr>
        <sz val="10"/>
        <rFont val="ＭＳ 明朝"/>
        <family val="1"/>
        <charset val="128"/>
      </rPr>
      <t>マッチング会案件</t>
    </r>
    <rPh sb="5" eb="7">
      <t>ボシュウ</t>
    </rPh>
    <rPh sb="7" eb="9">
      <t>アンケン</t>
    </rPh>
    <rPh sb="13" eb="16">
      <t>ショウキボ</t>
    </rPh>
    <rPh sb="16" eb="18">
      <t>キギョウ</t>
    </rPh>
    <phoneticPr fontId="2"/>
  </si>
  <si>
    <t>売上高1億円（2019年3月期）</t>
    <rPh sb="11" eb="12">
      <t>ネン</t>
    </rPh>
    <rPh sb="13" eb="15">
      <t>ガツキ</t>
    </rPh>
    <phoneticPr fontId="2"/>
  </si>
  <si>
    <t>資本金1000万円（2019年3月期）</t>
    <rPh sb="14" eb="15">
      <t>ネン</t>
    </rPh>
    <rPh sb="16" eb="18">
      <t>ガツキ</t>
    </rPh>
    <phoneticPr fontId="2"/>
  </si>
  <si>
    <t>従業員3人</t>
    <phoneticPr fontId="2"/>
  </si>
  <si>
    <t>製造業の製造現場改善／生産性の向上</t>
    <rPh sb="11" eb="14">
      <t>セイサンセイ</t>
    </rPh>
    <rPh sb="15" eb="17">
      <t>コウジョウ</t>
    </rPh>
    <phoneticPr fontId="2"/>
  </si>
  <si>
    <t>1）経営者と接触機会が多く、経営者視点での診断経験が獲得できる。
2）小規模企業がすぐに実行できるアイデアの提言方法を体験できる。</t>
    <rPh sb="35" eb="38">
      <t>ショウキボ</t>
    </rPh>
    <rPh sb="38" eb="40">
      <t>キギョウ</t>
    </rPh>
    <rPh sb="44" eb="46">
      <t>ジッコウ</t>
    </rPh>
    <rPh sb="54" eb="56">
      <t>テイゲン</t>
    </rPh>
    <rPh sb="56" eb="58">
      <t>ホウホウ</t>
    </rPh>
    <rPh sb="59" eb="61">
      <t>タイケン</t>
    </rPh>
    <phoneticPr fontId="2"/>
  </si>
  <si>
    <t>1）現状の問題点を整理でき、具体的改善方法の提言を受けるられる。
2）５Ｓの実施方法についても指導を受けられる。</t>
    <rPh sb="2" eb="4">
      <t>ゲンジョウ</t>
    </rPh>
    <rPh sb="5" eb="8">
      <t>モンダイテン</t>
    </rPh>
    <rPh sb="9" eb="11">
      <t>セイリ</t>
    </rPh>
    <rPh sb="14" eb="17">
      <t>グタイテキ</t>
    </rPh>
    <rPh sb="17" eb="19">
      <t>カイゼン</t>
    </rPh>
    <rPh sb="19" eb="21">
      <t>ホウホウ</t>
    </rPh>
    <rPh sb="22" eb="24">
      <t>テイゲン</t>
    </rPh>
    <rPh sb="25" eb="26">
      <t>ウ</t>
    </rPh>
    <rPh sb="38" eb="40">
      <t>ジッシ</t>
    </rPh>
    <rPh sb="40" eb="42">
      <t>ホウホウ</t>
    </rPh>
    <rPh sb="47" eb="49">
      <t>シドウ</t>
    </rPh>
    <rPh sb="50" eb="51">
      <t>ウ</t>
    </rPh>
    <phoneticPr fontId="2"/>
  </si>
  <si>
    <t>城南</t>
  </si>
  <si>
    <t>プラスチック部品加工工程の改善により生産性の向上を図る</t>
    <rPh sb="6" eb="8">
      <t>ブヒン</t>
    </rPh>
    <rPh sb="8" eb="10">
      <t>カコウ</t>
    </rPh>
    <rPh sb="10" eb="12">
      <t>コウテイ</t>
    </rPh>
    <rPh sb="13" eb="15">
      <t>カイゼン</t>
    </rPh>
    <rPh sb="18" eb="21">
      <t>セイサンセイ</t>
    </rPh>
    <rPh sb="22" eb="24">
      <t>コウジョウ</t>
    </rPh>
    <rPh sb="25" eb="26">
      <t>ハカ</t>
    </rPh>
    <phoneticPr fontId="2"/>
  </si>
  <si>
    <t>1）創業48年目。2代目の社長が経営革新に前向きな経営者である。
2）大口の受注の引き合いがありそれに対応する必要に迫られている。</t>
    <rPh sb="2" eb="4">
      <t>ソウギョウ</t>
    </rPh>
    <rPh sb="6" eb="7">
      <t>ネン</t>
    </rPh>
    <rPh sb="7" eb="8">
      <t>メ</t>
    </rPh>
    <rPh sb="13" eb="15">
      <t>シャチョウ</t>
    </rPh>
    <rPh sb="35" eb="37">
      <t>オオグチ</t>
    </rPh>
    <rPh sb="38" eb="40">
      <t>ジュチュウ</t>
    </rPh>
    <rPh sb="41" eb="42">
      <t>ヒ</t>
    </rPh>
    <rPh sb="43" eb="44">
      <t>ア</t>
    </rPh>
    <rPh sb="51" eb="53">
      <t>タイオウ</t>
    </rPh>
    <rPh sb="55" eb="57">
      <t>ヒツヨウ</t>
    </rPh>
    <rPh sb="58" eb="59">
      <t>セマ</t>
    </rPh>
    <phoneticPr fontId="2"/>
  </si>
  <si>
    <t>8/23（金19時～21時ヒアリング）、8/24（土）、9/7（土）、14(土）、9/21（土）、9/28（土　報告会）</t>
    <rPh sb="25" eb="26">
      <t>ツチ</t>
    </rPh>
    <rPh sb="38" eb="39">
      <t>ド</t>
    </rPh>
    <rPh sb="46" eb="47">
      <t>ド</t>
    </rPh>
    <rPh sb="54" eb="55">
      <t>ド</t>
    </rPh>
    <rPh sb="56" eb="59">
      <t>ホウコクカイ</t>
    </rPh>
    <phoneticPr fontId="2"/>
  </si>
  <si>
    <t>普通</t>
    <rPh sb="0" eb="2">
      <t>フツウ</t>
    </rPh>
    <phoneticPr fontId="2"/>
  </si>
  <si>
    <t>当座</t>
    <rPh sb="0" eb="2">
      <t>トウザ</t>
    </rPh>
    <phoneticPr fontId="2"/>
  </si>
  <si>
    <t>預金種目</t>
    <rPh sb="0" eb="2">
      <t>ヨキン</t>
    </rPh>
    <rPh sb="2" eb="4">
      <t>シュモク</t>
    </rPh>
    <phoneticPr fontId="2"/>
  </si>
  <si>
    <t>一般社団法人 東京都中小企業診断士協会【2025/6/6版】</t>
    <rPh sb="0" eb="2">
      <t>イッパン</t>
    </rPh>
    <rPh sb="9" eb="10">
      <t>ト</t>
    </rPh>
    <rPh sb="10" eb="12">
      <t>チュウショウ</t>
    </rPh>
    <rPh sb="12" eb="14">
      <t>キギョウ</t>
    </rPh>
    <rPh sb="14" eb="17">
      <t>シンダンシ</t>
    </rPh>
    <rPh sb="17" eb="19">
      <t>キョウカイ</t>
    </rPh>
    <rPh sb="28" eb="29">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</si>
</sst>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yyyy&quot;年&quot;m&quot;月&quot;d&quot;日&quot;;@"/>
    <numFmt numFmtId="177" formatCode="[$-411]ggge&quot;年&quot;m&quot;月&quot;d&quot;日&quot;;@"/>
    <numFmt numFmtId="178" formatCode="####"/>
    <numFmt numFmtId="179" formatCode="#,##0_ ;[Red]\-#,##0\ "/>
    <numFmt numFmtId="180" formatCode="#,###&quot; &quot;;[Red]#,###&quot; &quot;"/>
    <numFmt numFmtId="181" formatCode="#,###&quot; &quot;;[Red]\-#,###&quot; &quot;"/>
    <numFmt numFmtId="182" formatCode="#,##0&quot; &quot;;[Red]\-#,##0&quot; &quot;"/>
    <numFmt numFmtId="183" formatCode="&quot;合計 &quot;##0&quot; 日&quot;"/>
    <numFmt numFmtId="184" formatCode="0&quot;人&quot;"/>
    <numFmt numFmtId="185" formatCode="yyyy&quot;年&quot;m&quot;月&quot;d&quot;日&quot;\(aaa\)"/>
    <numFmt numFmtId="186" formatCode="0&quot;日間&quot;"/>
    <numFmt numFmtId="187" formatCode="&quot;(&quot;0&quot;ポイント)&quot;"/>
    <numFmt numFmtId="188" formatCode="#,##0_ "/>
    <numFmt numFmtId="189" formatCode="#,##0&quot;円(東京協会会員)&quot;"/>
    <numFmt numFmtId="190" formatCode="#,##0&quot;円(東京協会会員以外)&quot;"/>
    <numFmt numFmtId="191" formatCode="##0&quot; 人&quot;"/>
    <numFmt numFmtId="192" formatCode="[$-411]ggge&quot;年&quot;m&quot;月&quot;d&quot;日&quot;\(aaa\)"/>
  </numFmts>
  <fonts count="7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b/>
      <u/>
      <sz val="20"/>
      <name val="ＭＳ Ｐゴシック"/>
      <family val="3"/>
      <charset val="128"/>
    </font>
    <font>
      <sz val="8"/>
      <name val="ＭＳ Ｐゴシック"/>
      <family val="3"/>
      <charset val="128"/>
    </font>
    <font>
      <sz val="9"/>
      <color indexed="81"/>
      <name val="ＭＳ Ｐゴシック"/>
      <family val="3"/>
      <charset val="128"/>
    </font>
    <font>
      <b/>
      <sz val="12"/>
      <color indexed="12"/>
      <name val="ＭＳ Ｐゴシック"/>
      <family val="3"/>
      <charset val="128"/>
    </font>
    <font>
      <sz val="14"/>
      <color indexed="10"/>
      <name val="HG創英角ｺﾞｼｯｸUB"/>
      <family val="3"/>
      <charset val="128"/>
    </font>
    <font>
      <sz val="12"/>
      <color indexed="81"/>
      <name val="ＭＳ Ｐゴシック"/>
      <family val="3"/>
      <charset val="128"/>
    </font>
    <font>
      <sz val="1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0"/>
      <name val="ＭＳ Ｐゴシック"/>
      <family val="3"/>
      <charset val="128"/>
    </font>
    <font>
      <sz val="14"/>
      <name val="ＭＳ Ｐゴシック"/>
      <family val="3"/>
      <charset val="128"/>
    </font>
    <font>
      <sz val="11"/>
      <name val="ＭＳ Ｐ明朝"/>
      <family val="1"/>
      <charset val="128"/>
    </font>
    <font>
      <sz val="11"/>
      <color indexed="12"/>
      <name val="ＭＳ Ｐゴシック"/>
      <family val="3"/>
      <charset val="128"/>
    </font>
    <font>
      <sz val="10"/>
      <name val="ＭＳ ゴシック"/>
      <family val="3"/>
      <charset val="128"/>
    </font>
    <font>
      <b/>
      <sz val="16"/>
      <name val="ＭＳ ゴシック"/>
      <family val="3"/>
      <charset val="128"/>
    </font>
    <font>
      <sz val="16"/>
      <name val="ＭＳ ゴシック"/>
      <family val="3"/>
      <charset val="128"/>
    </font>
    <font>
      <sz val="6"/>
      <name val="ＭＳ 明朝"/>
      <family val="1"/>
      <charset val="128"/>
    </font>
    <font>
      <sz val="8"/>
      <name val="ＭＳ 明朝"/>
      <family val="1"/>
      <charset val="128"/>
    </font>
    <font>
      <sz val="9"/>
      <name val="ＭＳ Ｐ明朝"/>
      <family val="1"/>
      <charset val="128"/>
    </font>
    <font>
      <b/>
      <sz val="10"/>
      <color indexed="12"/>
      <name val="ＭＳ 明朝"/>
      <family val="1"/>
      <charset val="128"/>
    </font>
    <font>
      <b/>
      <sz val="10"/>
      <color indexed="12"/>
      <name val="ＭＳ Ｐゴシック"/>
      <family val="3"/>
      <charset val="128"/>
    </font>
    <font>
      <b/>
      <sz val="10"/>
      <name val="ＭＳ 明朝"/>
      <family val="1"/>
      <charset val="128"/>
    </font>
    <font>
      <sz val="14"/>
      <name val="ＭＳ 明朝"/>
      <family val="1"/>
      <charset val="128"/>
    </font>
    <font>
      <sz val="16"/>
      <name val="ＭＳ 明朝"/>
      <family val="1"/>
      <charset val="128"/>
    </font>
    <font>
      <sz val="24"/>
      <name val="ＭＳ 明朝"/>
      <family val="1"/>
      <charset val="128"/>
    </font>
    <font>
      <sz val="11"/>
      <name val="メイリオ"/>
      <family val="3"/>
      <charset val="128"/>
    </font>
    <font>
      <b/>
      <sz val="26"/>
      <name val="ＭＳ 明朝"/>
      <family val="1"/>
      <charset val="128"/>
    </font>
    <font>
      <sz val="16"/>
      <name val="ＭＳ Ｐ明朝"/>
      <family val="1"/>
      <charset val="128"/>
    </font>
    <font>
      <sz val="14"/>
      <name val="ＭＳ Ｐ明朝"/>
      <family val="1"/>
      <charset val="128"/>
    </font>
    <font>
      <b/>
      <sz val="9"/>
      <color indexed="12"/>
      <name val="ＭＳ Ｐゴシック"/>
      <family val="3"/>
      <charset val="128"/>
    </font>
    <font>
      <b/>
      <sz val="9"/>
      <color indexed="12"/>
      <name val="ＭＳ 明朝"/>
      <family val="1"/>
      <charset val="128"/>
    </font>
    <font>
      <b/>
      <sz val="9"/>
      <color indexed="81"/>
      <name val="ＭＳ Ｐゴシック"/>
      <family val="3"/>
      <charset val="128"/>
    </font>
    <font>
      <sz val="8"/>
      <color indexed="81"/>
      <name val="ＭＳ Ｐゴシック"/>
      <family val="3"/>
      <charset val="128"/>
    </font>
    <font>
      <sz val="11"/>
      <color indexed="81"/>
      <name val="ＭＳ Ｐゴシック"/>
      <family val="3"/>
      <charset val="128"/>
    </font>
    <font>
      <sz val="11"/>
      <color rgb="FF000000"/>
      <name val="ＭＳ Ｐゴシック"/>
      <family val="3"/>
      <charset val="128"/>
    </font>
    <font>
      <sz val="14"/>
      <color rgb="FF000000"/>
      <name val="ＭＳ Ｐゴシック"/>
      <family val="3"/>
      <charset val="128"/>
    </font>
    <font>
      <sz val="9"/>
      <name val="ＭＳ 明朝"/>
      <family val="1"/>
      <charset val="128"/>
    </font>
    <font>
      <sz val="6"/>
      <color indexed="81"/>
      <name val="ＭＳ Ｐゴシック"/>
      <family val="3"/>
      <charset val="128"/>
    </font>
    <font>
      <b/>
      <u/>
      <sz val="11"/>
      <name val="メイリオ"/>
      <family val="3"/>
      <charset val="128"/>
    </font>
    <font>
      <b/>
      <u/>
      <sz val="14"/>
      <name val="ＭＳ Ｐゴシック"/>
      <family val="3"/>
      <charset val="128"/>
    </font>
    <font>
      <b/>
      <sz val="14"/>
      <name val="ＭＳ Ｐゴシック"/>
      <family val="3"/>
      <charset val="128"/>
    </font>
    <font>
      <sz val="11"/>
      <name val="ＭＳ Ｐゴシック"/>
      <family val="3"/>
      <charset val="128"/>
    </font>
    <font>
      <b/>
      <u/>
      <sz val="20"/>
      <name val="ＭＳ Ｐゴシック"/>
      <family val="3"/>
      <charset val="128"/>
    </font>
    <font>
      <sz val="16"/>
      <name val="ＭＳ Ｐゴシック"/>
      <family val="3"/>
      <charset val="128"/>
    </font>
    <font>
      <sz val="12"/>
      <name val="ＭＳ Ｐゴシック"/>
      <family val="3"/>
      <charset val="128"/>
    </font>
    <font>
      <sz val="11"/>
      <name val="ＭＳ 明朝"/>
      <family val="1"/>
      <charset val="128"/>
    </font>
    <font>
      <sz val="10"/>
      <name val="ＭＳ 明朝"/>
      <family val="1"/>
      <charset val="128"/>
    </font>
    <font>
      <sz val="14"/>
      <name val="ＭＳ Ｐゴシック"/>
      <family val="3"/>
      <charset val="128"/>
    </font>
    <font>
      <sz val="9"/>
      <name val="ＭＳ Ｐ明朝"/>
      <family val="1"/>
      <charset val="128"/>
    </font>
    <font>
      <sz val="9"/>
      <name val="ＭＳ 明朝"/>
      <family val="1"/>
      <charset val="128"/>
    </font>
    <font>
      <sz val="10"/>
      <name val="ＭＳ Ｐゴシック"/>
      <family val="3"/>
      <charset val="128"/>
    </font>
    <font>
      <sz val="8"/>
      <name val="ＭＳ Ｐゴシック"/>
      <family val="3"/>
      <charset val="128"/>
    </font>
    <font>
      <sz val="12"/>
      <name val="ＭＳ Ｐゴシック"/>
      <family val="3"/>
      <charset val="128"/>
    </font>
    <font>
      <sz val="10"/>
      <name val="ＭＳ 明朝"/>
      <family val="1"/>
      <charset val="128"/>
    </font>
    <font>
      <sz val="16"/>
      <name val="ＭＳ Ｐゴシック"/>
      <family val="3"/>
      <charset val="128"/>
    </font>
    <font>
      <sz val="11"/>
      <name val="ＭＳ Ｐゴシック"/>
      <family val="3"/>
      <charset val="128"/>
    </font>
    <font>
      <b/>
      <sz val="16"/>
      <name val="ＭＳ ゴシック"/>
      <family val="3"/>
      <charset val="128"/>
    </font>
    <font>
      <sz val="16"/>
      <name val="ＭＳ ゴシック"/>
      <family val="3"/>
      <charset val="128"/>
    </font>
    <font>
      <sz val="11"/>
      <name val="ＭＳ 明朝"/>
      <family val="1"/>
      <charset val="128"/>
    </font>
    <font>
      <sz val="11"/>
      <name val="ＭＳ Ｐ明朝"/>
      <family val="1"/>
      <charset val="128"/>
    </font>
    <font>
      <sz val="9"/>
      <name val="ＭＳ Ｐ明朝"/>
      <family val="1"/>
      <charset val="128"/>
    </font>
    <font>
      <sz val="8"/>
      <name val="ＭＳ Ｐゴシック"/>
      <family val="3"/>
      <charset val="128"/>
    </font>
    <font>
      <sz val="10"/>
      <name val="ＭＳ Ｐゴシック"/>
      <family val="3"/>
      <charset val="128"/>
    </font>
    <font>
      <sz val="11"/>
      <name val="ＭＳ Ｐゴシック"/>
      <family val="3"/>
      <charset val="128"/>
    </font>
    <font>
      <sz val="11"/>
      <color rgb="FFFF0000"/>
      <name val="ＭＳ 明朝"/>
      <family val="1"/>
      <charset val="128"/>
    </font>
    <font>
      <sz val="10"/>
      <color indexed="81"/>
      <name val="ＭＳ Ｐゴシック"/>
      <family val="3"/>
      <charset val="128"/>
    </font>
    <font>
      <sz val="10"/>
      <color theme="1" tint="0.14999847407452621"/>
      <name val="ＭＳ 明朝"/>
      <family val="1"/>
      <charset val="128"/>
    </font>
    <font>
      <sz val="11"/>
      <color theme="1" tint="0.14999847407452621"/>
      <name val="ＭＳ 明朝"/>
      <family val="1"/>
      <charset val="128"/>
    </font>
    <font>
      <sz val="12"/>
      <color rgb="FF000000"/>
      <name val="ＭＳ Ｐゴシック"/>
      <family val="2"/>
      <charset val="128"/>
    </font>
    <font>
      <sz val="9"/>
      <color rgb="FF000000"/>
      <name val="ＭＳ Ｐゴシック"/>
      <family val="2"/>
      <charset val="128"/>
    </font>
    <font>
      <sz val="12"/>
      <color indexed="39"/>
      <name val="ＭＳ Ｐゴシック"/>
      <family val="3"/>
      <charset val="128"/>
    </font>
    <font>
      <b/>
      <sz val="12"/>
      <color indexed="39"/>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27"/>
        <bgColor indexed="26"/>
      </patternFill>
    </fill>
    <fill>
      <patternFill patternType="solid">
        <fgColor indexed="42"/>
        <bgColor indexed="64"/>
      </patternFill>
    </fill>
    <fill>
      <patternFill patternType="solid">
        <fgColor indexed="47"/>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rgb="FFCCECFF"/>
        <bgColor indexed="64"/>
      </patternFill>
    </fill>
    <fill>
      <patternFill patternType="solid">
        <fgColor rgb="FFCCFFFF"/>
        <bgColor indexed="64"/>
      </patternFill>
    </fill>
    <fill>
      <patternFill patternType="solid">
        <fgColor theme="1" tint="0.499984740745262"/>
        <bgColor indexed="64"/>
      </patternFill>
    </fill>
  </fills>
  <borders count="107">
    <border>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double">
        <color indexed="64"/>
      </top>
      <bottom/>
      <diagonal/>
    </border>
    <border>
      <left/>
      <right style="medium">
        <color indexed="64"/>
      </right>
      <top style="medium">
        <color indexed="64"/>
      </top>
      <bottom/>
      <diagonal/>
    </border>
    <border>
      <left style="thin">
        <color indexed="64"/>
      </left>
      <right style="hair">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top style="medium">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bottom style="thin">
        <color indexed="64"/>
      </bottom>
      <diagonal/>
    </border>
    <border>
      <left style="medium">
        <color indexed="64"/>
      </left>
      <right/>
      <top style="thin">
        <color indexed="64"/>
      </top>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s>
  <cellStyleXfs count="3">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752">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2" xfId="0" applyBorder="1">
      <alignment vertical="center"/>
    </xf>
    <xf numFmtId="0" fontId="8" fillId="2" borderId="3" xfId="0" applyFont="1" applyFill="1" applyBorder="1" applyAlignment="1">
      <alignment horizontal="center" vertical="center"/>
    </xf>
    <xf numFmtId="0" fontId="9" fillId="0" borderId="0" xfId="0" applyFont="1">
      <alignment vertical="center"/>
    </xf>
    <xf numFmtId="0" fontId="0" fillId="0" borderId="1" xfId="0" applyBorder="1" applyAlignment="1">
      <alignment horizontal="center" vertical="center"/>
    </xf>
    <xf numFmtId="0" fontId="14" fillId="0" borderId="0" xfId="0" applyFont="1" applyProtection="1">
      <alignment vertical="center"/>
      <protection locked="0"/>
    </xf>
    <xf numFmtId="0" fontId="19" fillId="0" borderId="0" xfId="0" applyFont="1" applyProtection="1">
      <alignment vertical="center"/>
      <protection locked="0"/>
    </xf>
    <xf numFmtId="0" fontId="18" fillId="0" borderId="0" xfId="0" applyFont="1" applyProtection="1">
      <alignment vertical="center"/>
      <protection locked="0"/>
    </xf>
    <xf numFmtId="0" fontId="1" fillId="0" borderId="0" xfId="0" applyFont="1" applyProtection="1">
      <alignment vertical="center"/>
      <protection locked="0"/>
    </xf>
    <xf numFmtId="0" fontId="13" fillId="0" borderId="0" xfId="0" applyFont="1" applyProtection="1">
      <alignment vertical="center"/>
      <protection locked="0"/>
    </xf>
    <xf numFmtId="0" fontId="13" fillId="0" borderId="0" xfId="0" applyFont="1" applyAlignment="1" applyProtection="1">
      <alignment vertical="top"/>
      <protection locked="0"/>
    </xf>
    <xf numFmtId="0" fontId="13" fillId="0" borderId="0" xfId="0" applyFont="1" applyAlignment="1" applyProtection="1">
      <alignment vertical="center" wrapText="1" shrinkToFit="1"/>
      <protection locked="0"/>
    </xf>
    <xf numFmtId="0" fontId="13" fillId="0" borderId="0" xfId="0" applyFont="1" applyAlignment="1" applyProtection="1">
      <alignment vertical="center" shrinkToFit="1"/>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center" vertical="center"/>
      <protection locked="0"/>
    </xf>
    <xf numFmtId="0" fontId="22" fillId="0" borderId="0" xfId="0" applyFont="1" applyProtection="1">
      <alignment vertical="center"/>
      <protection locked="0"/>
    </xf>
    <xf numFmtId="0" fontId="13" fillId="0" borderId="5" xfId="0" applyFont="1" applyBorder="1" applyProtection="1">
      <alignment vertical="center"/>
      <protection locked="0"/>
    </xf>
    <xf numFmtId="0" fontId="14" fillId="0" borderId="0" xfId="0" applyFont="1" applyAlignment="1" applyProtection="1">
      <alignment horizontal="right" vertical="center"/>
      <protection locked="0"/>
    </xf>
    <xf numFmtId="0" fontId="14" fillId="0" borderId="6" xfId="0" applyFont="1" applyBorder="1" applyProtection="1">
      <alignment vertical="center"/>
      <protection locked="0"/>
    </xf>
    <xf numFmtId="0" fontId="14" fillId="0" borderId="7" xfId="0" applyFont="1" applyBorder="1" applyProtection="1">
      <alignment vertical="center"/>
      <protection locked="0"/>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4" fillId="0" borderId="7" xfId="0" applyFont="1" applyBorder="1" applyAlignment="1" applyProtection="1">
      <alignment horizontal="center" vertical="center"/>
      <protection locked="0"/>
    </xf>
    <xf numFmtId="0" fontId="14" fillId="0" borderId="10" xfId="0" applyFont="1" applyBorder="1" applyProtection="1">
      <alignment vertical="center"/>
      <protection locked="0"/>
    </xf>
    <xf numFmtId="0" fontId="14" fillId="0" borderId="11" xfId="0" applyFont="1" applyBorder="1" applyProtection="1">
      <alignment vertical="center"/>
      <protection locked="0"/>
    </xf>
    <xf numFmtId="0" fontId="14" fillId="0" borderId="12" xfId="0" applyFont="1" applyBorder="1" applyAlignment="1" applyProtection="1">
      <alignment horizontal="left" vertical="center"/>
      <protection locked="0"/>
    </xf>
    <xf numFmtId="0" fontId="14" fillId="0" borderId="13" xfId="0" applyFont="1" applyBorder="1" applyProtection="1">
      <alignment vertical="center"/>
      <protection locked="0"/>
    </xf>
    <xf numFmtId="0" fontId="14" fillId="0" borderId="14" xfId="0" applyFont="1" applyBorder="1" applyProtection="1">
      <alignment vertical="center"/>
      <protection locked="0"/>
    </xf>
    <xf numFmtId="0" fontId="14" fillId="0" borderId="15" xfId="0" applyFont="1" applyBorder="1" applyProtection="1">
      <alignment vertical="center"/>
      <protection locked="0"/>
    </xf>
    <xf numFmtId="0" fontId="14" fillId="0" borderId="16" xfId="0" applyFont="1" applyBorder="1" applyProtection="1">
      <alignment vertical="center"/>
      <protection locked="0"/>
    </xf>
    <xf numFmtId="0" fontId="14" fillId="0" borderId="0" xfId="0" applyFont="1" applyAlignment="1" applyProtection="1">
      <alignment horizontal="center" vertical="center"/>
      <protection locked="0"/>
    </xf>
    <xf numFmtId="181" fontId="14" fillId="0" borderId="5" xfId="0" applyNumberFormat="1" applyFont="1" applyBorder="1" applyProtection="1">
      <alignment vertical="center"/>
      <protection locked="0"/>
    </xf>
    <xf numFmtId="0" fontId="14" fillId="0" borderId="0" xfId="0" quotePrefix="1" applyFont="1" applyProtection="1">
      <alignment vertical="center"/>
      <protection locked="0"/>
    </xf>
    <xf numFmtId="0" fontId="14" fillId="0" borderId="17" xfId="0" applyFont="1" applyBorder="1" applyProtection="1">
      <alignment vertical="center"/>
      <protection locked="0"/>
    </xf>
    <xf numFmtId="0" fontId="14" fillId="0" borderId="18" xfId="0" applyFont="1" applyBorder="1" applyProtection="1">
      <alignment vertical="center"/>
      <protection locked="0"/>
    </xf>
    <xf numFmtId="0" fontId="14" fillId="0" borderId="19" xfId="0" applyFont="1" applyBorder="1" applyProtection="1">
      <alignment vertical="center"/>
      <protection locked="0"/>
    </xf>
    <xf numFmtId="0" fontId="14" fillId="0" borderId="20" xfId="0" applyFont="1" applyBorder="1" applyAlignment="1" applyProtection="1">
      <alignment horizontal="center" vertical="center"/>
      <protection locked="0"/>
    </xf>
    <xf numFmtId="0" fontId="14" fillId="0" borderId="20" xfId="0" applyFont="1" applyBorder="1" applyProtection="1">
      <alignment vertical="center"/>
      <protection locked="0"/>
    </xf>
    <xf numFmtId="0" fontId="14" fillId="0" borderId="20" xfId="0" quotePrefix="1" applyFont="1" applyBorder="1" applyProtection="1">
      <alignment vertical="center"/>
      <protection locked="0"/>
    </xf>
    <xf numFmtId="182" fontId="14" fillId="0" borderId="20" xfId="0" applyNumberFormat="1" applyFont="1" applyBorder="1" applyProtection="1">
      <alignment vertical="center"/>
      <protection locked="0"/>
    </xf>
    <xf numFmtId="179" fontId="14" fillId="0" borderId="20" xfId="0" applyNumberFormat="1" applyFont="1" applyBorder="1" applyProtection="1">
      <alignment vertical="center"/>
      <protection locked="0"/>
    </xf>
    <xf numFmtId="181" fontId="14" fillId="0" borderId="21" xfId="0" applyNumberFormat="1" applyFont="1" applyBorder="1" applyProtection="1">
      <alignment vertical="center"/>
      <protection locked="0"/>
    </xf>
    <xf numFmtId="181" fontId="14" fillId="0" borderId="20" xfId="0" applyNumberFormat="1" applyFont="1" applyBorder="1" applyProtection="1">
      <alignment vertical="center"/>
      <protection locked="0"/>
    </xf>
    <xf numFmtId="181" fontId="14" fillId="0" borderId="0" xfId="0" applyNumberFormat="1" applyFont="1" applyProtection="1">
      <alignment vertical="center"/>
      <protection locked="0"/>
    </xf>
    <xf numFmtId="179" fontId="14" fillId="0" borderId="0" xfId="0" applyNumberFormat="1" applyFont="1" applyProtection="1">
      <alignment vertical="center"/>
      <protection locked="0"/>
    </xf>
    <xf numFmtId="0" fontId="14" fillId="0" borderId="14" xfId="0" applyFont="1" applyBorder="1" applyAlignment="1" applyProtection="1">
      <alignment vertical="center" shrinkToFit="1"/>
      <protection locked="0"/>
    </xf>
    <xf numFmtId="0" fontId="14" fillId="0" borderId="22" xfId="0" applyFont="1" applyBorder="1" applyProtection="1">
      <alignment vertical="center"/>
      <protection locked="0"/>
    </xf>
    <xf numFmtId="0" fontId="14" fillId="0" borderId="23" xfId="0" applyFont="1" applyBorder="1" applyProtection="1">
      <alignment vertical="center"/>
      <protection locked="0"/>
    </xf>
    <xf numFmtId="0" fontId="14" fillId="0" borderId="24" xfId="0" applyFont="1" applyBorder="1" applyProtection="1">
      <alignment vertical="center"/>
      <protection locked="0"/>
    </xf>
    <xf numFmtId="0" fontId="14" fillId="0" borderId="25" xfId="0" applyFont="1" applyBorder="1" applyProtection="1">
      <alignment vertical="center"/>
      <protection locked="0"/>
    </xf>
    <xf numFmtId="0" fontId="14" fillId="0" borderId="26" xfId="0" applyFont="1" applyBorder="1" applyProtection="1">
      <alignment vertical="center"/>
      <protection locked="0"/>
    </xf>
    <xf numFmtId="0" fontId="13" fillId="0" borderId="0" xfId="0" applyFont="1" applyAlignment="1" applyProtection="1">
      <alignment horizontal="left" vertical="center"/>
      <protection locked="0"/>
    </xf>
    <xf numFmtId="0" fontId="6" fillId="0" borderId="0" xfId="0" applyFont="1" applyProtection="1">
      <alignment vertical="center"/>
      <protection locked="0"/>
    </xf>
    <xf numFmtId="0" fontId="6" fillId="0" borderId="0" xfId="0" applyFont="1" applyAlignment="1" applyProtection="1">
      <alignment horizontal="right" vertical="center"/>
      <protection locked="0"/>
    </xf>
    <xf numFmtId="0" fontId="15" fillId="0" borderId="0" xfId="0" applyFont="1" applyProtection="1">
      <alignment vertical="center"/>
      <protection locked="0"/>
    </xf>
    <xf numFmtId="0" fontId="16" fillId="0" borderId="0" xfId="0" applyFont="1">
      <alignment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0" fillId="0" borderId="29" xfId="0" applyBorder="1">
      <alignment vertical="center"/>
    </xf>
    <xf numFmtId="0" fontId="0" fillId="0" borderId="15" xfId="0" applyBorder="1">
      <alignment vertical="center"/>
    </xf>
    <xf numFmtId="0" fontId="0" fillId="0" borderId="30" xfId="0" applyBorder="1">
      <alignment vertical="center"/>
    </xf>
    <xf numFmtId="0" fontId="0" fillId="0" borderId="15" xfId="0" applyBorder="1" applyAlignment="1">
      <alignment horizontal="center" vertical="center"/>
    </xf>
    <xf numFmtId="0" fontId="0" fillId="0" borderId="31" xfId="0" applyBorder="1">
      <alignment vertical="center"/>
    </xf>
    <xf numFmtId="182" fontId="14" fillId="0" borderId="0" xfId="0" applyNumberFormat="1" applyFont="1" applyProtection="1">
      <alignment vertical="center"/>
      <protection locked="0"/>
    </xf>
    <xf numFmtId="178" fontId="13" fillId="2" borderId="32" xfId="0" applyNumberFormat="1" applyFont="1" applyFill="1" applyBorder="1" applyAlignment="1">
      <alignment horizontal="center" vertical="center" wrapText="1"/>
    </xf>
    <xf numFmtId="0" fontId="8" fillId="2" borderId="33" xfId="0" applyFont="1" applyFill="1" applyBorder="1" applyAlignment="1">
      <alignment horizontal="center" vertical="center"/>
    </xf>
    <xf numFmtId="0" fontId="14" fillId="0" borderId="34" xfId="0" applyFont="1" applyBorder="1" applyProtection="1">
      <alignment vertical="center"/>
      <protection locked="0"/>
    </xf>
    <xf numFmtId="0" fontId="14" fillId="0" borderId="29" xfId="0" applyFont="1" applyBorder="1" applyProtection="1">
      <alignment vertical="center"/>
      <protection locked="0"/>
    </xf>
    <xf numFmtId="0" fontId="14" fillId="0" borderId="5" xfId="0" applyFont="1" applyBorder="1" applyProtection="1">
      <alignment vertical="center"/>
      <protection locked="0"/>
    </xf>
    <xf numFmtId="0" fontId="0" fillId="0" borderId="35" xfId="0" applyBorder="1" applyAlignment="1">
      <alignment horizontal="center" vertical="center"/>
    </xf>
    <xf numFmtId="0" fontId="0" fillId="0" borderId="36" xfId="0" applyBorder="1" applyAlignment="1">
      <alignment horizontal="center" vertical="center"/>
    </xf>
    <xf numFmtId="0" fontId="25" fillId="0" borderId="0" xfId="0" applyFont="1" applyProtection="1">
      <alignment vertical="center"/>
      <protection locked="0"/>
    </xf>
    <xf numFmtId="182" fontId="14" fillId="2" borderId="0" xfId="0" applyNumberFormat="1" applyFont="1" applyFill="1" applyProtection="1">
      <alignment vertical="center"/>
      <protection locked="0"/>
    </xf>
    <xf numFmtId="181" fontId="14" fillId="2" borderId="0" xfId="0" applyNumberFormat="1" applyFont="1" applyFill="1" applyProtection="1">
      <alignment vertical="center"/>
      <protection locked="0"/>
    </xf>
    <xf numFmtId="182" fontId="14" fillId="2" borderId="24" xfId="0" applyNumberFormat="1" applyFont="1" applyFill="1" applyBorder="1" applyProtection="1">
      <alignment vertical="center"/>
      <protection locked="0"/>
    </xf>
    <xf numFmtId="0" fontId="14" fillId="3" borderId="34" xfId="0" applyFont="1" applyFill="1" applyBorder="1" applyProtection="1">
      <alignment vertical="center"/>
      <protection locked="0"/>
    </xf>
    <xf numFmtId="0" fontId="14" fillId="3" borderId="37" xfId="0" applyFont="1" applyFill="1" applyBorder="1" applyProtection="1">
      <alignment vertical="center"/>
      <protection locked="0"/>
    </xf>
    <xf numFmtId="0" fontId="14" fillId="3" borderId="38" xfId="0" applyFont="1" applyFill="1" applyBorder="1" applyProtection="1">
      <alignment vertical="center"/>
      <protection locked="0"/>
    </xf>
    <xf numFmtId="0" fontId="14" fillId="3" borderId="39" xfId="0" applyFont="1" applyFill="1" applyBorder="1" applyProtection="1">
      <alignment vertical="center"/>
      <protection locked="0"/>
    </xf>
    <xf numFmtId="181" fontId="14" fillId="3" borderId="38" xfId="0" applyNumberFormat="1" applyFont="1" applyFill="1" applyBorder="1" applyProtection="1">
      <alignment vertical="center"/>
      <protection locked="0"/>
    </xf>
    <xf numFmtId="0" fontId="14" fillId="3" borderId="38" xfId="0" applyFont="1" applyFill="1" applyBorder="1" applyAlignment="1" applyProtection="1">
      <alignment horizontal="center" vertical="center"/>
      <protection locked="0"/>
    </xf>
    <xf numFmtId="181" fontId="14" fillId="3" borderId="40" xfId="0" applyNumberFormat="1" applyFont="1" applyFill="1" applyBorder="1" applyProtection="1">
      <alignment vertical="center"/>
      <protection locked="0"/>
    </xf>
    <xf numFmtId="0" fontId="14" fillId="3" borderId="40" xfId="0" applyFont="1" applyFill="1" applyBorder="1" applyProtection="1">
      <alignment vertical="center"/>
      <protection locked="0"/>
    </xf>
    <xf numFmtId="0" fontId="14" fillId="3" borderId="41" xfId="0" applyFont="1" applyFill="1" applyBorder="1" applyProtection="1">
      <alignment vertical="center"/>
      <protection locked="0"/>
    </xf>
    <xf numFmtId="0" fontId="14" fillId="3" borderId="42" xfId="0" applyFont="1" applyFill="1" applyBorder="1" applyProtection="1">
      <alignment vertical="center"/>
      <protection locked="0"/>
    </xf>
    <xf numFmtId="0" fontId="14" fillId="3" borderId="43" xfId="0" applyFont="1" applyFill="1" applyBorder="1" applyProtection="1">
      <alignment vertical="center"/>
      <protection locked="0"/>
    </xf>
    <xf numFmtId="182" fontId="14" fillId="3" borderId="42" xfId="0" applyNumberFormat="1" applyFont="1" applyFill="1" applyBorder="1" applyProtection="1">
      <alignment vertical="center"/>
      <protection locked="0"/>
    </xf>
    <xf numFmtId="0" fontId="14" fillId="3" borderId="44" xfId="0" applyFont="1" applyFill="1" applyBorder="1" applyProtection="1">
      <alignment vertical="center"/>
      <protection locked="0"/>
    </xf>
    <xf numFmtId="181" fontId="14" fillId="3" borderId="42" xfId="0" applyNumberFormat="1" applyFont="1" applyFill="1" applyBorder="1" applyProtection="1">
      <alignment vertical="center"/>
      <protection locked="0"/>
    </xf>
    <xf numFmtId="0" fontId="14" fillId="3" borderId="45" xfId="0" applyFont="1" applyFill="1" applyBorder="1" applyProtection="1">
      <alignment vertical="center"/>
      <protection locked="0"/>
    </xf>
    <xf numFmtId="0" fontId="14" fillId="3" borderId="46" xfId="0" applyFont="1" applyFill="1" applyBorder="1" applyProtection="1">
      <alignment vertical="center"/>
      <protection locked="0"/>
    </xf>
    <xf numFmtId="0" fontId="14" fillId="3" borderId="47" xfId="0" applyFont="1" applyFill="1" applyBorder="1" applyProtection="1">
      <alignment vertical="center"/>
      <protection locked="0"/>
    </xf>
    <xf numFmtId="0" fontId="14" fillId="3" borderId="47" xfId="0" quotePrefix="1" applyFont="1" applyFill="1" applyBorder="1" applyAlignment="1" applyProtection="1">
      <alignment horizontal="left" vertical="center"/>
      <protection locked="0"/>
    </xf>
    <xf numFmtId="0" fontId="14" fillId="3" borderId="31" xfId="0" applyFont="1" applyFill="1" applyBorder="1" applyProtection="1">
      <alignment vertical="center"/>
      <protection locked="0"/>
    </xf>
    <xf numFmtId="181" fontId="14" fillId="3" borderId="47" xfId="0" applyNumberFormat="1" applyFont="1" applyFill="1" applyBorder="1" applyProtection="1">
      <alignment vertical="center"/>
      <protection locked="0"/>
    </xf>
    <xf numFmtId="0" fontId="14" fillId="3" borderId="48" xfId="0" applyFont="1" applyFill="1" applyBorder="1" applyProtection="1">
      <alignment vertical="center"/>
      <protection locked="0"/>
    </xf>
    <xf numFmtId="0" fontId="14" fillId="3" borderId="49" xfId="0" applyFont="1" applyFill="1" applyBorder="1" applyProtection="1">
      <alignment vertical="center"/>
      <protection locked="0"/>
    </xf>
    <xf numFmtId="181" fontId="27" fillId="3" borderId="47" xfId="0" applyNumberFormat="1" applyFont="1" applyFill="1" applyBorder="1" applyProtection="1">
      <alignment vertical="center"/>
      <protection locked="0"/>
    </xf>
    <xf numFmtId="0" fontId="13" fillId="0" borderId="20" xfId="0" applyFont="1" applyBorder="1" applyProtection="1">
      <alignment vertical="center"/>
      <protection locked="0"/>
    </xf>
    <xf numFmtId="0" fontId="14" fillId="0" borderId="13" xfId="0" applyFont="1" applyBorder="1" applyAlignment="1" applyProtection="1">
      <alignment horizontal="left" vertical="center"/>
      <protection locked="0"/>
    </xf>
    <xf numFmtId="0" fontId="14" fillId="0" borderId="24" xfId="0" applyFont="1" applyBorder="1" applyAlignment="1" applyProtection="1">
      <alignment horizontal="right" vertical="center"/>
      <protection locked="0"/>
    </xf>
    <xf numFmtId="0" fontId="13" fillId="0" borderId="50" xfId="0" applyFont="1" applyBorder="1" applyAlignment="1" applyProtection="1">
      <alignment horizontal="center" vertical="center"/>
      <protection locked="0"/>
    </xf>
    <xf numFmtId="179" fontId="14" fillId="2" borderId="0" xfId="0" applyNumberFormat="1" applyFont="1" applyFill="1" applyProtection="1">
      <alignment vertical="center"/>
      <protection locked="0"/>
    </xf>
    <xf numFmtId="179" fontId="14" fillId="2" borderId="20" xfId="0" applyNumberFormat="1" applyFont="1" applyFill="1" applyBorder="1" applyProtection="1">
      <alignment vertical="center"/>
      <protection locked="0"/>
    </xf>
    <xf numFmtId="179" fontId="14" fillId="2" borderId="0" xfId="2" applyNumberFormat="1" applyFont="1" applyFill="1" applyBorder="1" applyProtection="1">
      <alignment vertical="center"/>
      <protection locked="0"/>
    </xf>
    <xf numFmtId="179" fontId="14" fillId="2" borderId="20" xfId="2" applyNumberFormat="1" applyFont="1" applyFill="1" applyBorder="1" applyProtection="1">
      <alignment vertical="center"/>
      <protection locked="0"/>
    </xf>
    <xf numFmtId="182" fontId="14" fillId="2" borderId="5" xfId="0" applyNumberFormat="1" applyFont="1" applyFill="1" applyBorder="1" applyProtection="1">
      <alignment vertical="center"/>
      <protection locked="0"/>
    </xf>
    <xf numFmtId="182" fontId="14" fillId="2" borderId="21" xfId="0" applyNumberFormat="1" applyFont="1" applyFill="1" applyBorder="1" applyProtection="1">
      <alignment vertical="center"/>
      <protection locked="0"/>
    </xf>
    <xf numFmtId="182" fontId="14" fillId="2" borderId="20" xfId="0" applyNumberFormat="1" applyFont="1" applyFill="1" applyBorder="1" applyProtection="1">
      <alignment vertical="center"/>
      <protection locked="0"/>
    </xf>
    <xf numFmtId="0" fontId="0" fillId="0" borderId="51" xfId="0" applyBorder="1">
      <alignment vertical="center"/>
    </xf>
    <xf numFmtId="0" fontId="0" fillId="0" borderId="5" xfId="0" applyBorder="1">
      <alignment vertical="center"/>
    </xf>
    <xf numFmtId="0" fontId="0" fillId="0" borderId="49" xfId="0" applyBorder="1">
      <alignment vertical="center"/>
    </xf>
    <xf numFmtId="0" fontId="0" fillId="0" borderId="52" xfId="0" applyBorder="1">
      <alignment vertical="center"/>
    </xf>
    <xf numFmtId="0" fontId="14" fillId="0" borderId="7" xfId="0" applyFont="1" applyBorder="1">
      <alignment vertical="center"/>
    </xf>
    <xf numFmtId="176" fontId="13" fillId="0" borderId="53" xfId="0" applyNumberFormat="1" applyFont="1" applyBorder="1" applyAlignment="1">
      <alignment horizontal="center" vertical="center"/>
    </xf>
    <xf numFmtId="0" fontId="14" fillId="0" borderId="0" xfId="0" applyFont="1">
      <alignment vertical="center"/>
    </xf>
    <xf numFmtId="0" fontId="19" fillId="0" borderId="0" xfId="0" applyFont="1">
      <alignment vertical="center"/>
    </xf>
    <xf numFmtId="0" fontId="18" fillId="0" borderId="0" xfId="0" applyFont="1">
      <alignment vertical="center"/>
    </xf>
    <xf numFmtId="0" fontId="1" fillId="0" borderId="0" xfId="0" applyFont="1">
      <alignment vertical="center"/>
    </xf>
    <xf numFmtId="0" fontId="13" fillId="0" borderId="0" xfId="0" applyFont="1">
      <alignment vertical="center"/>
    </xf>
    <xf numFmtId="0" fontId="13" fillId="0" borderId="0" xfId="0" applyFont="1" applyAlignment="1">
      <alignment vertical="top"/>
    </xf>
    <xf numFmtId="0" fontId="13" fillId="0" borderId="50" xfId="0" applyFont="1" applyBorder="1" applyAlignment="1">
      <alignment horizontal="center" vertical="center"/>
    </xf>
    <xf numFmtId="0" fontId="13" fillId="0" borderId="0" xfId="0" applyFont="1" applyAlignment="1">
      <alignment vertical="center" wrapText="1" shrinkToFit="1"/>
    </xf>
    <xf numFmtId="0" fontId="13" fillId="0" borderId="0" xfId="0" applyFont="1" applyAlignment="1">
      <alignment vertical="center" shrinkToFit="1"/>
    </xf>
    <xf numFmtId="0" fontId="13" fillId="0" borderId="0" xfId="0" applyFont="1" applyAlignment="1">
      <alignment vertical="center" wrapText="1"/>
    </xf>
    <xf numFmtId="0" fontId="13" fillId="0" borderId="0" xfId="0" applyFont="1" applyAlignment="1">
      <alignment horizontal="center" vertical="center"/>
    </xf>
    <xf numFmtId="0" fontId="22" fillId="0" borderId="0" xfId="0" applyFont="1">
      <alignment vertical="center"/>
    </xf>
    <xf numFmtId="0" fontId="13" fillId="0" borderId="5" xfId="0" applyFont="1" applyBorder="1">
      <alignment vertical="center"/>
    </xf>
    <xf numFmtId="0" fontId="14" fillId="0" borderId="0" xfId="0" applyFont="1" applyAlignment="1">
      <alignment horizontal="right" vertical="center"/>
    </xf>
    <xf numFmtId="0" fontId="14" fillId="0" borderId="6" xfId="0" applyFont="1" applyBorder="1">
      <alignment vertical="center"/>
    </xf>
    <xf numFmtId="0" fontId="14" fillId="0" borderId="8" xfId="0" applyFont="1" applyBorder="1">
      <alignment vertical="center"/>
    </xf>
    <xf numFmtId="0" fontId="14" fillId="0" borderId="9" xfId="0" applyFont="1" applyBorder="1">
      <alignment vertical="center"/>
    </xf>
    <xf numFmtId="0" fontId="14" fillId="0" borderId="7" xfId="0" applyFont="1" applyBorder="1" applyAlignment="1">
      <alignment horizontal="center" vertical="center"/>
    </xf>
    <xf numFmtId="0" fontId="14" fillId="0" borderId="10" xfId="0" applyFont="1" applyBorder="1">
      <alignment vertical="center"/>
    </xf>
    <xf numFmtId="0" fontId="14" fillId="0" borderId="11" xfId="0" applyFont="1" applyBorder="1">
      <alignment vertical="center"/>
    </xf>
    <xf numFmtId="0" fontId="14" fillId="0" borderId="12" xfId="0" applyFont="1" applyBorder="1" applyAlignment="1">
      <alignment horizontal="left" vertical="center"/>
    </xf>
    <xf numFmtId="0" fontId="14" fillId="0" borderId="13" xfId="0" applyFont="1" applyBorder="1">
      <alignment vertical="center"/>
    </xf>
    <xf numFmtId="0" fontId="14" fillId="0" borderId="15" xfId="0" applyFont="1" applyBorder="1">
      <alignment vertical="center"/>
    </xf>
    <xf numFmtId="182" fontId="14" fillId="2" borderId="0" xfId="0" applyNumberFormat="1" applyFont="1" applyFill="1">
      <alignment vertical="center"/>
    </xf>
    <xf numFmtId="0" fontId="14" fillId="0" borderId="16" xfId="0" applyFont="1" applyBorder="1">
      <alignment vertical="center"/>
    </xf>
    <xf numFmtId="0" fontId="14" fillId="0" borderId="0" xfId="0" applyFont="1" applyAlignment="1">
      <alignment horizontal="center" vertical="center"/>
    </xf>
    <xf numFmtId="181" fontId="14" fillId="0" borderId="5" xfId="0" applyNumberFormat="1" applyFont="1" applyBorder="1">
      <alignment vertical="center"/>
    </xf>
    <xf numFmtId="179" fontId="14" fillId="2" borderId="0" xfId="2" applyNumberFormat="1" applyFont="1" applyFill="1" applyBorder="1" applyProtection="1">
      <alignment vertical="center"/>
    </xf>
    <xf numFmtId="179" fontId="14" fillId="2" borderId="0" xfId="0" applyNumberFormat="1" applyFont="1" applyFill="1">
      <alignment vertical="center"/>
    </xf>
    <xf numFmtId="0" fontId="14" fillId="0" borderId="0" xfId="0" quotePrefix="1" applyFont="1">
      <alignment vertical="center"/>
    </xf>
    <xf numFmtId="182" fontId="14" fillId="2" borderId="5" xfId="0" applyNumberFormat="1" applyFont="1" applyFill="1" applyBorder="1">
      <alignment vertical="center"/>
    </xf>
    <xf numFmtId="0" fontId="14" fillId="0" borderId="17" xfId="0" applyFont="1" applyBorder="1">
      <alignment vertical="center"/>
    </xf>
    <xf numFmtId="0" fontId="14" fillId="0" borderId="18" xfId="0" applyFont="1" applyBorder="1">
      <alignment vertical="center"/>
    </xf>
    <xf numFmtId="182" fontId="14" fillId="2" borderId="20" xfId="0" applyNumberFormat="1" applyFont="1" applyFill="1" applyBorder="1">
      <alignment vertical="center"/>
    </xf>
    <xf numFmtId="0" fontId="14" fillId="0" borderId="20" xfId="0" applyFont="1" applyBorder="1" applyAlignment="1">
      <alignment horizontal="center" vertical="center"/>
    </xf>
    <xf numFmtId="179" fontId="14" fillId="2" borderId="20" xfId="2" applyNumberFormat="1" applyFont="1" applyFill="1" applyBorder="1" applyProtection="1">
      <alignment vertical="center"/>
    </xf>
    <xf numFmtId="179" fontId="14" fillId="2" borderId="20" xfId="0" applyNumberFormat="1" applyFont="1" applyFill="1" applyBorder="1">
      <alignment vertical="center"/>
    </xf>
    <xf numFmtId="0" fontId="14" fillId="0" borderId="20" xfId="0" quotePrefix="1" applyFont="1" applyBorder="1">
      <alignment vertical="center"/>
    </xf>
    <xf numFmtId="182" fontId="14" fillId="2" borderId="21" xfId="0" applyNumberFormat="1" applyFont="1" applyFill="1" applyBorder="1">
      <alignment vertical="center"/>
    </xf>
    <xf numFmtId="182" fontId="14" fillId="0" borderId="20" xfId="0" applyNumberFormat="1" applyFont="1" applyBorder="1">
      <alignment vertical="center"/>
    </xf>
    <xf numFmtId="179" fontId="14" fillId="0" borderId="20" xfId="0" applyNumberFormat="1" applyFont="1" applyBorder="1">
      <alignment vertical="center"/>
    </xf>
    <xf numFmtId="0" fontId="14" fillId="0" borderId="20" xfId="0" applyFont="1" applyBorder="1">
      <alignment vertical="center"/>
    </xf>
    <xf numFmtId="181" fontId="14" fillId="0" borderId="21" xfId="0" applyNumberFormat="1" applyFont="1" applyBorder="1">
      <alignment vertical="center"/>
    </xf>
    <xf numFmtId="0" fontId="14" fillId="3" borderId="34" xfId="0" applyFont="1" applyFill="1" applyBorder="1">
      <alignment vertical="center"/>
    </xf>
    <xf numFmtId="0" fontId="14" fillId="3" borderId="37" xfId="0" applyFont="1" applyFill="1" applyBorder="1">
      <alignment vertical="center"/>
    </xf>
    <xf numFmtId="0" fontId="14" fillId="3" borderId="38" xfId="0" applyFont="1" applyFill="1" applyBorder="1">
      <alignment vertical="center"/>
    </xf>
    <xf numFmtId="0" fontId="14" fillId="3" borderId="39" xfId="0" applyFont="1" applyFill="1" applyBorder="1">
      <alignment vertical="center"/>
    </xf>
    <xf numFmtId="181" fontId="14" fillId="3" borderId="38" xfId="0" applyNumberFormat="1" applyFont="1" applyFill="1" applyBorder="1">
      <alignment vertical="center"/>
    </xf>
    <xf numFmtId="0" fontId="14" fillId="3" borderId="38" xfId="0" applyFont="1" applyFill="1" applyBorder="1" applyAlignment="1">
      <alignment horizontal="center" vertical="center"/>
    </xf>
    <xf numFmtId="181" fontId="14" fillId="3" borderId="40" xfId="0" applyNumberFormat="1" applyFont="1" applyFill="1" applyBorder="1">
      <alignment vertical="center"/>
    </xf>
    <xf numFmtId="0" fontId="14" fillId="0" borderId="14" xfId="0" applyFont="1" applyBorder="1">
      <alignment vertical="center"/>
    </xf>
    <xf numFmtId="179" fontId="14" fillId="0" borderId="0" xfId="0" applyNumberFormat="1" applyFont="1">
      <alignment vertical="center"/>
    </xf>
    <xf numFmtId="181" fontId="14" fillId="0" borderId="0" xfId="0" applyNumberFormat="1" applyFont="1">
      <alignment vertical="center"/>
    </xf>
    <xf numFmtId="181" fontId="14" fillId="2" borderId="0" xfId="0" applyNumberFormat="1" applyFont="1" applyFill="1">
      <alignment vertical="center"/>
    </xf>
    <xf numFmtId="0" fontId="14" fillId="0" borderId="19" xfId="0" applyFont="1" applyBorder="1">
      <alignment vertical="center"/>
    </xf>
    <xf numFmtId="0" fontId="14" fillId="0" borderId="14" xfId="0" applyFont="1" applyBorder="1" applyAlignment="1">
      <alignment vertical="center" shrinkToFit="1"/>
    </xf>
    <xf numFmtId="181" fontId="14" fillId="2" borderId="54" xfId="0" applyNumberFormat="1" applyFont="1" applyFill="1" applyBorder="1">
      <alignment vertical="center"/>
    </xf>
    <xf numFmtId="0" fontId="14" fillId="3" borderId="40" xfId="0" applyFont="1" applyFill="1" applyBorder="1">
      <alignment vertical="center"/>
    </xf>
    <xf numFmtId="0" fontId="14" fillId="3" borderId="41" xfId="0" applyFont="1" applyFill="1" applyBorder="1">
      <alignment vertical="center"/>
    </xf>
    <xf numFmtId="0" fontId="14" fillId="3" borderId="42" xfId="0" applyFont="1" applyFill="1" applyBorder="1">
      <alignment vertical="center"/>
    </xf>
    <xf numFmtId="0" fontId="14" fillId="3" borderId="43" xfId="0" applyFont="1" applyFill="1" applyBorder="1">
      <alignment vertical="center"/>
    </xf>
    <xf numFmtId="182" fontId="14" fillId="3" borderId="42" xfId="0" applyNumberFormat="1" applyFont="1" applyFill="1" applyBorder="1">
      <alignment vertical="center"/>
    </xf>
    <xf numFmtId="0" fontId="14" fillId="3" borderId="44" xfId="0" applyFont="1" applyFill="1" applyBorder="1">
      <alignment vertical="center"/>
    </xf>
    <xf numFmtId="181" fontId="14" fillId="3" borderId="42" xfId="0" applyNumberFormat="1" applyFont="1" applyFill="1" applyBorder="1">
      <alignment vertical="center"/>
    </xf>
    <xf numFmtId="0" fontId="14" fillId="3" borderId="45" xfId="0" applyFont="1" applyFill="1" applyBorder="1">
      <alignment vertical="center"/>
    </xf>
    <xf numFmtId="182" fontId="14" fillId="0" borderId="0" xfId="0" applyNumberFormat="1" applyFont="1">
      <alignment vertical="center"/>
    </xf>
    <xf numFmtId="0" fontId="14" fillId="0" borderId="5" xfId="0" applyFont="1" applyBorder="1">
      <alignment vertical="center"/>
    </xf>
    <xf numFmtId="0" fontId="14" fillId="0" borderId="23" xfId="0" applyFont="1" applyBorder="1">
      <alignment vertical="center"/>
    </xf>
    <xf numFmtId="0" fontId="14" fillId="0" borderId="24" xfId="0" applyFont="1" applyBorder="1">
      <alignment vertical="center"/>
    </xf>
    <xf numFmtId="0" fontId="14" fillId="0" borderId="25" xfId="0" applyFont="1" applyBorder="1">
      <alignment vertical="center"/>
    </xf>
    <xf numFmtId="182" fontId="14" fillId="2" borderId="24" xfId="0" applyNumberFormat="1" applyFont="1" applyFill="1" applyBorder="1">
      <alignment vertical="center"/>
    </xf>
    <xf numFmtId="0" fontId="14" fillId="0" borderId="26" xfId="0" applyFont="1" applyBorder="1">
      <alignment vertical="center"/>
    </xf>
    <xf numFmtId="0" fontId="14" fillId="0" borderId="29" xfId="0" applyFont="1" applyBorder="1">
      <alignment vertical="center"/>
    </xf>
    <xf numFmtId="0" fontId="14" fillId="0" borderId="34" xfId="0" applyFont="1" applyBorder="1">
      <alignment vertical="center"/>
    </xf>
    <xf numFmtId="181" fontId="14" fillId="0" borderId="20" xfId="0" applyNumberFormat="1" applyFont="1" applyBorder="1">
      <alignment vertical="center"/>
    </xf>
    <xf numFmtId="0" fontId="14" fillId="3" borderId="46" xfId="0" applyFont="1" applyFill="1" applyBorder="1">
      <alignment vertical="center"/>
    </xf>
    <xf numFmtId="0" fontId="14" fillId="3" borderId="47" xfId="0" applyFont="1" applyFill="1" applyBorder="1">
      <alignment vertical="center"/>
    </xf>
    <xf numFmtId="0" fontId="14" fillId="3" borderId="47" xfId="0" quotePrefix="1" applyFont="1" applyFill="1" applyBorder="1" applyAlignment="1">
      <alignment horizontal="left" vertical="center"/>
    </xf>
    <xf numFmtId="0" fontId="14" fillId="3" borderId="31" xfId="0" applyFont="1" applyFill="1" applyBorder="1">
      <alignment vertical="center"/>
    </xf>
    <xf numFmtId="181" fontId="27" fillId="3" borderId="47" xfId="0" applyNumberFormat="1" applyFont="1" applyFill="1" applyBorder="1">
      <alignment vertical="center"/>
    </xf>
    <xf numFmtId="0" fontId="14" fillId="3" borderId="48" xfId="0" applyFont="1" applyFill="1" applyBorder="1">
      <alignment vertical="center"/>
    </xf>
    <xf numFmtId="181" fontId="14" fillId="3" borderId="47" xfId="0" applyNumberFormat="1" applyFont="1" applyFill="1" applyBorder="1">
      <alignment vertical="center"/>
    </xf>
    <xf numFmtId="0" fontId="14" fillId="3" borderId="49" xfId="0" applyFont="1" applyFill="1" applyBorder="1">
      <alignment vertical="center"/>
    </xf>
    <xf numFmtId="0" fontId="14" fillId="0" borderId="13" xfId="0" applyFont="1" applyBorder="1" applyAlignment="1">
      <alignment horizontal="left" vertical="center"/>
    </xf>
    <xf numFmtId="0" fontId="14" fillId="0" borderId="24" xfId="0" applyFont="1" applyBorder="1" applyAlignment="1">
      <alignment horizontal="right" vertical="center"/>
    </xf>
    <xf numFmtId="0" fontId="13" fillId="0" borderId="20" xfId="0" applyFont="1" applyBorder="1">
      <alignment vertical="center"/>
    </xf>
    <xf numFmtId="0" fontId="13" fillId="0" borderId="18" xfId="0" applyFont="1" applyBorder="1">
      <alignment vertical="center"/>
    </xf>
    <xf numFmtId="0" fontId="13" fillId="0" borderId="0" xfId="0" applyFont="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15" fillId="0" borderId="0" xfId="0" applyFont="1">
      <alignment vertical="center"/>
    </xf>
    <xf numFmtId="0" fontId="13" fillId="0" borderId="57" xfId="0" applyFont="1" applyBorder="1" applyAlignment="1">
      <alignment vertical="center" wrapText="1"/>
    </xf>
    <xf numFmtId="0" fontId="13" fillId="0" borderId="9" xfId="0" applyFont="1" applyBorder="1">
      <alignment vertical="center"/>
    </xf>
    <xf numFmtId="0" fontId="13" fillId="4" borderId="59" xfId="0" applyFont="1" applyFill="1" applyBorder="1" applyAlignment="1">
      <alignment horizontal="center" vertical="center"/>
    </xf>
    <xf numFmtId="0" fontId="13" fillId="0" borderId="60" xfId="0" applyFont="1" applyBorder="1">
      <alignment vertical="center"/>
    </xf>
    <xf numFmtId="0" fontId="13" fillId="4" borderId="61" xfId="0" applyFont="1" applyFill="1" applyBorder="1" applyAlignment="1">
      <alignment horizontal="center" vertical="center"/>
    </xf>
    <xf numFmtId="184" fontId="13" fillId="6" borderId="39" xfId="0" applyNumberFormat="1" applyFont="1" applyFill="1" applyBorder="1" applyAlignment="1">
      <alignment horizontal="center" vertical="center" wrapText="1"/>
    </xf>
    <xf numFmtId="184" fontId="13" fillId="6" borderId="40" xfId="0" applyNumberFormat="1" applyFont="1" applyFill="1" applyBorder="1" applyAlignment="1">
      <alignment horizontal="center" vertical="center"/>
    </xf>
    <xf numFmtId="186" fontId="13" fillId="6" borderId="39" xfId="0" applyNumberFormat="1" applyFont="1" applyFill="1" applyBorder="1" applyAlignment="1">
      <alignment horizontal="center" vertical="center" wrapText="1"/>
    </xf>
    <xf numFmtId="183" fontId="12" fillId="7" borderId="63" xfId="0" applyNumberFormat="1" applyFont="1" applyFill="1" applyBorder="1" applyAlignment="1">
      <alignment horizontal="center" vertical="center"/>
    </xf>
    <xf numFmtId="188" fontId="14" fillId="0" borderId="0" xfId="0" applyNumberFormat="1" applyFont="1">
      <alignment vertical="center"/>
    </xf>
    <xf numFmtId="0" fontId="29" fillId="0" borderId="20" xfId="0" applyFont="1" applyBorder="1" applyProtection="1">
      <alignment vertical="center"/>
      <protection locked="0"/>
    </xf>
    <xf numFmtId="178" fontId="31" fillId="0" borderId="0" xfId="0" applyNumberFormat="1" applyFont="1" applyAlignment="1">
      <alignment horizontal="center" vertical="center" wrapText="1"/>
    </xf>
    <xf numFmtId="178" fontId="13" fillId="0" borderId="32" xfId="0" applyNumberFormat="1" applyFont="1" applyBorder="1" applyAlignment="1">
      <alignment horizontal="center" vertical="center" wrapText="1"/>
    </xf>
    <xf numFmtId="0" fontId="40" fillId="0" borderId="0" xfId="0" applyFont="1" applyAlignment="1"/>
    <xf numFmtId="0" fontId="0" fillId="0" borderId="0" xfId="0" applyAlignment="1"/>
    <xf numFmtId="0" fontId="41" fillId="0" borderId="0" xfId="0" applyFont="1" applyAlignment="1"/>
    <xf numFmtId="0" fontId="29" fillId="0" borderId="64" xfId="0" applyFont="1" applyBorder="1" applyAlignment="1" applyProtection="1">
      <alignment vertical="center" wrapText="1"/>
      <protection locked="0"/>
    </xf>
    <xf numFmtId="0" fontId="29" fillId="0" borderId="65" xfId="0" applyFont="1" applyBorder="1" applyAlignment="1" applyProtection="1">
      <alignment vertical="center" wrapText="1"/>
      <protection locked="0"/>
    </xf>
    <xf numFmtId="0" fontId="33" fillId="0" borderId="66" xfId="0" applyFont="1" applyBorder="1" applyAlignment="1" applyProtection="1">
      <alignment vertical="center" wrapText="1"/>
      <protection locked="0"/>
    </xf>
    <xf numFmtId="0" fontId="33" fillId="0" borderId="65" xfId="0" applyFont="1" applyBorder="1" applyAlignment="1" applyProtection="1">
      <alignment vertical="center" wrapText="1"/>
      <protection locked="0"/>
    </xf>
    <xf numFmtId="0" fontId="30" fillId="0" borderId="66" xfId="0" applyFont="1" applyBorder="1" applyAlignment="1" applyProtection="1">
      <alignment horizontal="center" vertical="center"/>
      <protection locked="0"/>
    </xf>
    <xf numFmtId="0" fontId="30" fillId="0" borderId="67" xfId="0" applyFont="1" applyBorder="1" applyAlignment="1" applyProtection="1">
      <alignment horizontal="center" vertical="center"/>
      <protection locked="0"/>
    </xf>
    <xf numFmtId="0" fontId="14" fillId="0" borderId="0" xfId="0" applyFont="1" applyAlignment="1" applyProtection="1">
      <alignment vertical="center" shrinkToFit="1"/>
      <protection locked="0"/>
    </xf>
    <xf numFmtId="0" fontId="13" fillId="0" borderId="4" xfId="0" applyFont="1" applyBorder="1">
      <alignment vertical="center"/>
    </xf>
    <xf numFmtId="0" fontId="13" fillId="4" borderId="68" xfId="0" applyFont="1" applyFill="1" applyBorder="1" applyAlignment="1">
      <alignment horizontal="center" vertical="center"/>
    </xf>
    <xf numFmtId="189" fontId="13" fillId="0" borderId="43" xfId="0" applyNumberFormat="1" applyFont="1" applyBorder="1" applyAlignment="1">
      <alignment horizontal="center" vertical="center" wrapText="1"/>
    </xf>
    <xf numFmtId="0" fontId="36" fillId="0" borderId="0" xfId="0" applyFont="1">
      <alignment vertical="center"/>
    </xf>
    <xf numFmtId="0" fontId="14" fillId="0" borderId="4" xfId="0" applyFont="1" applyBorder="1" applyProtection="1">
      <alignment vertical="center"/>
      <protection locked="0"/>
    </xf>
    <xf numFmtId="181" fontId="14" fillId="8" borderId="20" xfId="0" applyNumberFormat="1" applyFont="1" applyFill="1" applyBorder="1" applyProtection="1">
      <alignment vertical="center"/>
      <protection locked="0"/>
    </xf>
    <xf numFmtId="0" fontId="14" fillId="8" borderId="18" xfId="0" applyFont="1" applyFill="1" applyBorder="1" applyProtection="1">
      <alignment vertical="center"/>
      <protection locked="0"/>
    </xf>
    <xf numFmtId="0" fontId="14" fillId="8" borderId="20" xfId="0" applyFont="1" applyFill="1" applyBorder="1" applyAlignment="1" applyProtection="1">
      <alignment horizontal="center" vertical="center"/>
      <protection locked="0"/>
    </xf>
    <xf numFmtId="179" fontId="14" fillId="8" borderId="20" xfId="0" applyNumberFormat="1" applyFont="1" applyFill="1" applyBorder="1" applyProtection="1">
      <alignment vertical="center"/>
      <protection locked="0"/>
    </xf>
    <xf numFmtId="181" fontId="14" fillId="8" borderId="0" xfId="0" applyNumberFormat="1" applyFont="1" applyFill="1" applyProtection="1">
      <alignment vertical="center"/>
      <protection locked="0"/>
    </xf>
    <xf numFmtId="0" fontId="14" fillId="8" borderId="16" xfId="0" applyFont="1" applyFill="1" applyBorder="1" applyProtection="1">
      <alignment vertical="center"/>
      <protection locked="0"/>
    </xf>
    <xf numFmtId="0" fontId="14" fillId="8" borderId="0" xfId="0" applyFont="1" applyFill="1" applyAlignment="1" applyProtection="1">
      <alignment horizontal="center" vertical="center"/>
      <protection locked="0"/>
    </xf>
    <xf numFmtId="179" fontId="14" fillId="8" borderId="0" xfId="0" applyNumberFormat="1" applyFont="1" applyFill="1" applyProtection="1">
      <alignment vertical="center"/>
      <protection locked="0"/>
    </xf>
    <xf numFmtId="181" fontId="14" fillId="8" borderId="54" xfId="0" applyNumberFormat="1" applyFont="1" applyFill="1" applyBorder="1" applyProtection="1">
      <alignment vertical="center"/>
      <protection locked="0"/>
    </xf>
    <xf numFmtId="0" fontId="14" fillId="8" borderId="0" xfId="0" applyFont="1" applyFill="1" applyProtection="1">
      <alignment vertical="center"/>
      <protection locked="0"/>
    </xf>
    <xf numFmtId="38" fontId="14" fillId="0" borderId="4" xfId="2" applyFont="1" applyBorder="1" applyProtection="1">
      <alignment vertical="center"/>
      <protection locked="0"/>
    </xf>
    <xf numFmtId="0" fontId="14" fillId="8" borderId="20" xfId="0" applyFont="1" applyFill="1" applyBorder="1">
      <alignment vertical="center"/>
    </xf>
    <xf numFmtId="0" fontId="14" fillId="8" borderId="17" xfId="0" applyFont="1" applyFill="1" applyBorder="1">
      <alignment vertical="center"/>
    </xf>
    <xf numFmtId="181" fontId="14" fillId="8" borderId="20" xfId="0" applyNumberFormat="1" applyFont="1" applyFill="1" applyBorder="1">
      <alignment vertical="center"/>
    </xf>
    <xf numFmtId="0" fontId="14" fillId="8" borderId="18" xfId="0" applyFont="1" applyFill="1" applyBorder="1">
      <alignment vertical="center"/>
    </xf>
    <xf numFmtId="0" fontId="14" fillId="8" borderId="20" xfId="0" applyFont="1" applyFill="1" applyBorder="1" applyAlignment="1">
      <alignment horizontal="center" vertical="center"/>
    </xf>
    <xf numFmtId="179" fontId="14" fillId="8" borderId="20" xfId="0" applyNumberFormat="1" applyFont="1" applyFill="1" applyBorder="1">
      <alignment vertical="center"/>
    </xf>
    <xf numFmtId="188" fontId="14" fillId="8" borderId="20" xfId="0" applyNumberFormat="1" applyFont="1" applyFill="1" applyBorder="1">
      <alignment vertical="center"/>
    </xf>
    <xf numFmtId="0" fontId="23" fillId="0" borderId="0" xfId="0" applyFont="1" applyAlignment="1">
      <alignment horizontal="left" vertical="center"/>
    </xf>
    <xf numFmtId="0" fontId="0" fillId="8" borderId="0" xfId="0" applyFill="1">
      <alignment vertical="center"/>
    </xf>
    <xf numFmtId="0" fontId="14" fillId="8" borderId="70" xfId="0" applyFont="1" applyFill="1" applyBorder="1" applyAlignment="1" applyProtection="1">
      <alignment horizontal="right" vertical="center" wrapText="1"/>
      <protection locked="0"/>
    </xf>
    <xf numFmtId="0" fontId="14" fillId="8" borderId="19" xfId="0" applyFont="1" applyFill="1" applyBorder="1" applyAlignment="1" applyProtection="1">
      <alignment horizontal="left" vertical="center"/>
      <protection locked="0"/>
    </xf>
    <xf numFmtId="0" fontId="14" fillId="8" borderId="19" xfId="0" applyFont="1" applyFill="1" applyBorder="1" applyAlignment="1" applyProtection="1">
      <alignment horizontal="center" vertical="center"/>
      <protection locked="0"/>
    </xf>
    <xf numFmtId="38" fontId="14" fillId="8" borderId="4" xfId="2" applyFont="1" applyFill="1" applyBorder="1" applyAlignment="1" applyProtection="1">
      <alignment horizontal="right" vertical="center"/>
      <protection locked="0"/>
    </xf>
    <xf numFmtId="38" fontId="14" fillId="8" borderId="71" xfId="2" applyFont="1" applyFill="1" applyBorder="1" applyProtection="1">
      <alignment vertical="center"/>
      <protection locked="0"/>
    </xf>
    <xf numFmtId="0" fontId="14" fillId="8" borderId="4" xfId="0" applyFont="1" applyFill="1" applyBorder="1" applyAlignment="1" applyProtection="1">
      <alignment horizontal="center" vertical="center"/>
      <protection locked="0"/>
    </xf>
    <xf numFmtId="0" fontId="14" fillId="8" borderId="4" xfId="0" applyFont="1" applyFill="1" applyBorder="1" applyProtection="1">
      <alignment vertical="center"/>
      <protection locked="0"/>
    </xf>
    <xf numFmtId="179" fontId="22" fillId="0" borderId="0" xfId="0" applyNumberFormat="1" applyFont="1" applyProtection="1">
      <alignment vertical="center"/>
      <protection locked="0"/>
    </xf>
    <xf numFmtId="191" fontId="0" fillId="8" borderId="72" xfId="0" applyNumberFormat="1" applyFill="1" applyBorder="1" applyAlignment="1">
      <alignment horizontal="center" vertical="center"/>
    </xf>
    <xf numFmtId="191" fontId="0" fillId="8" borderId="73" xfId="0" applyNumberFormat="1" applyFill="1" applyBorder="1" applyAlignment="1">
      <alignment horizontal="center" vertical="center"/>
    </xf>
    <xf numFmtId="38" fontId="14" fillId="8" borderId="4" xfId="2" applyFont="1" applyFill="1" applyBorder="1" applyProtection="1">
      <alignment vertical="center"/>
      <protection locked="0"/>
    </xf>
    <xf numFmtId="0" fontId="5" fillId="8" borderId="0" xfId="0" applyFont="1" applyFill="1">
      <alignment vertical="center"/>
    </xf>
    <xf numFmtId="0" fontId="11" fillId="8" borderId="0" xfId="0" applyFont="1" applyFill="1" applyAlignment="1">
      <alignment horizontal="right" vertical="center"/>
    </xf>
    <xf numFmtId="0" fontId="4" fillId="8" borderId="0" xfId="0" applyFont="1" applyFill="1">
      <alignment vertical="center"/>
    </xf>
    <xf numFmtId="0" fontId="4" fillId="8" borderId="0" xfId="0" applyFont="1" applyFill="1" applyAlignment="1">
      <alignment horizontal="right" vertical="center"/>
    </xf>
    <xf numFmtId="0" fontId="4" fillId="8" borderId="0" xfId="0" applyFont="1" applyFill="1" applyAlignment="1">
      <alignment vertical="center" wrapText="1"/>
    </xf>
    <xf numFmtId="0" fontId="13" fillId="8" borderId="69" xfId="0" applyFont="1" applyFill="1" applyBorder="1">
      <alignment vertical="center"/>
    </xf>
    <xf numFmtId="0" fontId="16" fillId="8" borderId="0" xfId="0" applyFont="1" applyFill="1">
      <alignment vertical="center"/>
    </xf>
    <xf numFmtId="0" fontId="13" fillId="8" borderId="55" xfId="0" applyFont="1" applyFill="1" applyBorder="1">
      <alignment vertical="center"/>
    </xf>
    <xf numFmtId="0" fontId="13" fillId="8" borderId="56" xfId="0" applyFont="1" applyFill="1" applyBorder="1">
      <alignment vertical="center"/>
    </xf>
    <xf numFmtId="0" fontId="13" fillId="8" borderId="30" xfId="0" applyFont="1" applyFill="1" applyBorder="1">
      <alignment vertical="center"/>
    </xf>
    <xf numFmtId="0" fontId="13" fillId="8" borderId="55" xfId="0" applyFont="1" applyFill="1" applyBorder="1" applyAlignment="1">
      <alignment vertical="center" shrinkToFit="1"/>
    </xf>
    <xf numFmtId="0" fontId="13" fillId="8" borderId="57" xfId="0" applyFont="1" applyFill="1" applyBorder="1" applyAlignment="1">
      <alignment vertical="center" wrapText="1"/>
    </xf>
    <xf numFmtId="0" fontId="13" fillId="8" borderId="58" xfId="0" applyFont="1" applyFill="1" applyBorder="1">
      <alignment vertical="center"/>
    </xf>
    <xf numFmtId="0" fontId="13" fillId="8" borderId="62" xfId="0" applyFont="1" applyFill="1" applyBorder="1">
      <alignment vertical="center"/>
    </xf>
    <xf numFmtId="0" fontId="0" fillId="8" borderId="0" xfId="0" applyFill="1" applyAlignment="1">
      <alignment horizontal="right" vertical="center"/>
    </xf>
    <xf numFmtId="0" fontId="0" fillId="8" borderId="0" xfId="0" applyFill="1" applyAlignment="1">
      <alignment vertical="center" wrapText="1"/>
    </xf>
    <xf numFmtId="0" fontId="0" fillId="8" borderId="4" xfId="0" applyFill="1" applyBorder="1" applyAlignment="1">
      <alignment horizontal="center" vertical="center"/>
    </xf>
    <xf numFmtId="0" fontId="6" fillId="8" borderId="0" xfId="0" applyFont="1" applyFill="1" applyAlignment="1">
      <alignment vertical="center" wrapText="1"/>
    </xf>
    <xf numFmtId="0" fontId="6" fillId="8" borderId="0" xfId="0" applyFont="1" applyFill="1" applyAlignment="1">
      <alignment horizontal="right" vertical="center"/>
    </xf>
    <xf numFmtId="0" fontId="13" fillId="0" borderId="16" xfId="0" applyFont="1" applyBorder="1" applyProtection="1">
      <alignment vertical="center"/>
      <protection locked="0"/>
    </xf>
    <xf numFmtId="0" fontId="13" fillId="0" borderId="16" xfId="0" applyFont="1" applyBorder="1">
      <alignment vertical="center"/>
    </xf>
    <xf numFmtId="0" fontId="13" fillId="0" borderId="95" xfId="0" applyFont="1" applyBorder="1" applyProtection="1">
      <alignment vertical="center"/>
      <protection locked="0"/>
    </xf>
    <xf numFmtId="0" fontId="13" fillId="0" borderId="96" xfId="0" applyFont="1" applyBorder="1" applyProtection="1">
      <alignment vertical="center"/>
      <protection locked="0"/>
    </xf>
    <xf numFmtId="0" fontId="13" fillId="0" borderId="95" xfId="0" applyFont="1" applyBorder="1">
      <alignment vertical="center"/>
    </xf>
    <xf numFmtId="0" fontId="13" fillId="0" borderId="96" xfId="0" applyFont="1" applyBorder="1">
      <alignment vertical="center"/>
    </xf>
    <xf numFmtId="0" fontId="0" fillId="0" borderId="0" xfId="0" applyAlignment="1">
      <alignment vertical="center" wrapText="1"/>
    </xf>
    <xf numFmtId="0" fontId="42" fillId="8" borderId="30" xfId="0" applyFont="1" applyFill="1" applyBorder="1" applyAlignment="1">
      <alignment vertical="center" shrinkToFit="1"/>
    </xf>
    <xf numFmtId="192" fontId="13" fillId="0" borderId="39" xfId="0" applyNumberFormat="1" applyFont="1" applyBorder="1" applyAlignment="1">
      <alignment horizontal="center" vertical="center" wrapText="1"/>
    </xf>
    <xf numFmtId="0" fontId="28" fillId="0" borderId="64" xfId="0" applyFont="1" applyBorder="1" applyAlignment="1" applyProtection="1">
      <alignment vertical="center" wrapText="1"/>
      <protection locked="0"/>
    </xf>
    <xf numFmtId="0" fontId="28" fillId="0" borderId="65" xfId="0" applyFont="1" applyBorder="1" applyAlignment="1" applyProtection="1">
      <alignment vertical="center" wrapText="1"/>
      <protection locked="0"/>
    </xf>
    <xf numFmtId="0" fontId="34" fillId="0" borderId="66" xfId="0" applyFont="1" applyBorder="1" applyAlignment="1" applyProtection="1">
      <alignment vertical="center" wrapText="1"/>
      <protection locked="0"/>
    </xf>
    <xf numFmtId="0" fontId="34" fillId="0" borderId="65" xfId="0" applyFont="1" applyBorder="1" applyAlignment="1" applyProtection="1">
      <alignment vertical="center" wrapText="1"/>
      <protection locked="0"/>
    </xf>
    <xf numFmtId="0" fontId="28" fillId="0" borderId="66" xfId="0" applyFont="1" applyBorder="1" applyAlignment="1" applyProtection="1">
      <alignment horizontal="center" vertical="center"/>
      <protection locked="0"/>
    </xf>
    <xf numFmtId="0" fontId="28" fillId="0" borderId="67" xfId="0" applyFont="1" applyBorder="1" applyAlignment="1" applyProtection="1">
      <alignment horizontal="center" vertical="center"/>
      <protection locked="0"/>
    </xf>
    <xf numFmtId="178" fontId="31" fillId="0" borderId="0" xfId="0" applyNumberFormat="1" applyFont="1" applyAlignment="1">
      <alignment vertical="center" wrapText="1"/>
    </xf>
    <xf numFmtId="0" fontId="29" fillId="0" borderId="20" xfId="0" applyFont="1" applyBorder="1" applyAlignment="1" applyProtection="1">
      <alignment horizontal="right" vertical="center"/>
      <protection locked="0"/>
    </xf>
    <xf numFmtId="0" fontId="32" fillId="0" borderId="0" xfId="0" applyFont="1" applyAlignment="1" applyProtection="1">
      <alignment horizontal="center" vertical="center"/>
      <protection locked="0"/>
    </xf>
    <xf numFmtId="0" fontId="0" fillId="8" borderId="4" xfId="0" applyFill="1" applyBorder="1" applyAlignment="1">
      <alignment horizontal="center" vertical="center" wrapText="1"/>
    </xf>
    <xf numFmtId="0" fontId="47" fillId="8" borderId="0" xfId="0" applyFont="1" applyFill="1">
      <alignment vertical="center"/>
    </xf>
    <xf numFmtId="0" fontId="48" fillId="8" borderId="0" xfId="0" applyFont="1" applyFill="1">
      <alignment vertical="center"/>
    </xf>
    <xf numFmtId="0" fontId="49" fillId="8" borderId="0" xfId="0" applyFont="1" applyFill="1" applyAlignment="1">
      <alignment horizontal="right" vertical="center"/>
    </xf>
    <xf numFmtId="0" fontId="47" fillId="0" borderId="0" xfId="0" applyFont="1">
      <alignment vertical="center"/>
    </xf>
    <xf numFmtId="0" fontId="50" fillId="8" borderId="0" xfId="0" applyFont="1" applyFill="1">
      <alignment vertical="center"/>
    </xf>
    <xf numFmtId="0" fontId="50" fillId="8" borderId="0" xfId="0" applyFont="1" applyFill="1" applyAlignment="1">
      <alignment horizontal="right" vertical="center"/>
    </xf>
    <xf numFmtId="0" fontId="50" fillId="0" borderId="0" xfId="0" applyFont="1">
      <alignment vertical="center"/>
    </xf>
    <xf numFmtId="0" fontId="50" fillId="8" borderId="0" xfId="0" applyFont="1" applyFill="1" applyAlignment="1">
      <alignment vertical="center" wrapText="1"/>
    </xf>
    <xf numFmtId="0" fontId="53" fillId="8" borderId="0" xfId="0" applyFont="1" applyFill="1">
      <alignment vertical="center"/>
    </xf>
    <xf numFmtId="0" fontId="51" fillId="8" borderId="55" xfId="0" applyFont="1" applyFill="1" applyBorder="1">
      <alignment vertical="center"/>
    </xf>
    <xf numFmtId="0" fontId="53" fillId="0" borderId="0" xfId="0" applyFont="1">
      <alignment vertical="center"/>
    </xf>
    <xf numFmtId="0" fontId="51" fillId="8" borderId="56" xfId="0" applyFont="1" applyFill="1" applyBorder="1">
      <alignment vertical="center"/>
    </xf>
    <xf numFmtId="0" fontId="51" fillId="8" borderId="30" xfId="0" applyFont="1" applyFill="1" applyBorder="1">
      <alignment vertical="center"/>
    </xf>
    <xf numFmtId="0" fontId="51" fillId="8" borderId="55" xfId="0" applyFont="1" applyFill="1" applyBorder="1" applyAlignment="1">
      <alignment vertical="center" shrinkToFit="1"/>
    </xf>
    <xf numFmtId="0" fontId="55" fillId="8" borderId="30" xfId="0" applyFont="1" applyFill="1" applyBorder="1" applyAlignment="1">
      <alignment vertical="center" shrinkToFit="1"/>
    </xf>
    <xf numFmtId="0" fontId="51" fillId="8" borderId="57" xfId="0" applyFont="1" applyFill="1" applyBorder="1" applyAlignment="1">
      <alignment vertical="center" wrapText="1"/>
    </xf>
    <xf numFmtId="0" fontId="51" fillId="8" borderId="58" xfId="0" applyFont="1" applyFill="1" applyBorder="1">
      <alignment vertical="center"/>
    </xf>
    <xf numFmtId="0" fontId="51" fillId="0" borderId="9" xfId="0" applyFont="1" applyBorder="1">
      <alignment vertical="center"/>
    </xf>
    <xf numFmtId="0" fontId="51" fillId="4" borderId="59" xfId="0" applyFont="1" applyFill="1" applyBorder="1" applyAlignment="1">
      <alignment horizontal="center" vertical="center"/>
    </xf>
    <xf numFmtId="0" fontId="51" fillId="0" borderId="4" xfId="0" applyFont="1" applyBorder="1">
      <alignment vertical="center"/>
    </xf>
    <xf numFmtId="0" fontId="51" fillId="4" borderId="68" xfId="0" applyFont="1" applyFill="1" applyBorder="1" applyAlignment="1">
      <alignment horizontal="center" vertical="center"/>
    </xf>
    <xf numFmtId="0" fontId="51" fillId="0" borderId="60" xfId="0" applyFont="1" applyBorder="1">
      <alignment vertical="center"/>
    </xf>
    <xf numFmtId="0" fontId="51" fillId="4" borderId="61" xfId="0" applyFont="1" applyFill="1" applyBorder="1" applyAlignment="1">
      <alignment horizontal="center" vertical="center"/>
    </xf>
    <xf numFmtId="0" fontId="51" fillId="0" borderId="57" xfId="0" applyFont="1" applyBorder="1" applyAlignment="1">
      <alignment vertical="center" wrapText="1"/>
    </xf>
    <xf numFmtId="186" fontId="51" fillId="6" borderId="39" xfId="0" applyNumberFormat="1" applyFont="1" applyFill="1" applyBorder="1" applyAlignment="1">
      <alignment horizontal="center" vertical="center" wrapText="1"/>
    </xf>
    <xf numFmtId="184" fontId="51" fillId="6" borderId="39" xfId="0" applyNumberFormat="1" applyFont="1" applyFill="1" applyBorder="1" applyAlignment="1">
      <alignment horizontal="center" vertical="center" wrapText="1"/>
    </xf>
    <xf numFmtId="184" fontId="51" fillId="6" borderId="40" xfId="0" applyNumberFormat="1" applyFont="1" applyFill="1" applyBorder="1" applyAlignment="1">
      <alignment horizontal="center" vertical="center"/>
    </xf>
    <xf numFmtId="0" fontId="51" fillId="8" borderId="62" xfId="0" applyFont="1" applyFill="1" applyBorder="1">
      <alignment vertical="center"/>
    </xf>
    <xf numFmtId="185" fontId="51" fillId="0" borderId="39" xfId="0" applyNumberFormat="1" applyFont="1" applyBorder="1" applyAlignment="1">
      <alignment horizontal="center" vertical="center" wrapText="1"/>
    </xf>
    <xf numFmtId="189" fontId="51" fillId="0" borderId="43" xfId="0" applyNumberFormat="1" applyFont="1" applyBorder="1" applyAlignment="1">
      <alignment horizontal="center" vertical="center" wrapText="1"/>
    </xf>
    <xf numFmtId="0" fontId="47" fillId="8" borderId="0" xfId="0" applyFont="1" applyFill="1" applyAlignment="1">
      <alignment vertical="center" wrapText="1"/>
    </xf>
    <xf numFmtId="0" fontId="47" fillId="8" borderId="0" xfId="0" applyFont="1" applyFill="1" applyAlignment="1">
      <alignment horizontal="right" vertical="center"/>
    </xf>
    <xf numFmtId="0" fontId="47" fillId="8" borderId="4" xfId="0" applyFont="1" applyFill="1" applyBorder="1" applyAlignment="1">
      <alignment horizontal="center" vertical="center" wrapText="1"/>
    </xf>
    <xf numFmtId="0" fontId="47" fillId="8" borderId="4" xfId="0" applyFont="1" applyFill="1" applyBorder="1" applyAlignment="1">
      <alignment horizontal="center" vertical="center"/>
    </xf>
    <xf numFmtId="0" fontId="47" fillId="0" borderId="0" xfId="0" applyFont="1" applyAlignment="1">
      <alignment horizontal="left" vertical="center" wrapText="1"/>
    </xf>
    <xf numFmtId="0" fontId="57" fillId="0" borderId="0" xfId="0" applyFont="1" applyAlignment="1">
      <alignment vertical="center" wrapText="1"/>
    </xf>
    <xf numFmtId="0" fontId="57" fillId="0" borderId="0" xfId="0" applyFont="1" applyAlignment="1">
      <alignment horizontal="right" vertical="center"/>
    </xf>
    <xf numFmtId="0" fontId="47" fillId="0" borderId="0" xfId="0" applyFont="1" applyAlignment="1">
      <alignment vertical="center" wrapText="1"/>
    </xf>
    <xf numFmtId="0" fontId="59" fillId="0" borderId="0" xfId="0" applyFont="1" applyProtection="1">
      <alignment vertical="center"/>
      <protection locked="0"/>
    </xf>
    <xf numFmtId="0" fontId="61" fillId="0" borderId="0" xfId="0" applyFont="1">
      <alignment vertical="center"/>
    </xf>
    <xf numFmtId="178" fontId="64" fillId="2" borderId="32" xfId="0" applyNumberFormat="1" applyFont="1" applyFill="1" applyBorder="1" applyAlignment="1">
      <alignment horizontal="center" vertical="center" wrapText="1"/>
    </xf>
    <xf numFmtId="0" fontId="64" fillId="0" borderId="50" xfId="0" applyFont="1" applyBorder="1" applyAlignment="1" applyProtection="1">
      <alignment horizontal="center" vertical="center"/>
      <protection locked="0"/>
    </xf>
    <xf numFmtId="0" fontId="64" fillId="0" borderId="0" xfId="0" applyFont="1" applyProtection="1">
      <alignment vertical="center"/>
      <protection locked="0"/>
    </xf>
    <xf numFmtId="0" fontId="64" fillId="0" borderId="0" xfId="0" applyFont="1" applyAlignment="1" applyProtection="1">
      <alignment horizontal="left" vertical="center"/>
      <protection locked="0"/>
    </xf>
    <xf numFmtId="0" fontId="59" fillId="0" borderId="0" xfId="0" applyFont="1">
      <alignment vertical="center"/>
    </xf>
    <xf numFmtId="0" fontId="64" fillId="0" borderId="0" xfId="0" applyFont="1">
      <alignment vertical="center"/>
    </xf>
    <xf numFmtId="0" fontId="67" fillId="0" borderId="0" xfId="0" applyFont="1">
      <alignment vertical="center"/>
    </xf>
    <xf numFmtId="0" fontId="67" fillId="0" borderId="0" xfId="0" applyFont="1" applyAlignment="1">
      <alignment horizontal="right" vertical="center"/>
    </xf>
    <xf numFmtId="0" fontId="68" fillId="0" borderId="0" xfId="0" applyFont="1">
      <alignment vertical="center"/>
    </xf>
    <xf numFmtId="0" fontId="67" fillId="0" borderId="0" xfId="0" applyFont="1" applyAlignment="1" applyProtection="1">
      <alignment horizontal="right" vertical="center"/>
      <protection locked="0"/>
    </xf>
    <xf numFmtId="0" fontId="69" fillId="0" borderId="0" xfId="0" applyFont="1">
      <alignment vertical="center"/>
    </xf>
    <xf numFmtId="0" fontId="0" fillId="0" borderId="38" xfId="0" applyBorder="1" applyAlignment="1">
      <alignment vertical="center" wrapText="1"/>
    </xf>
    <xf numFmtId="20" fontId="53" fillId="0" borderId="0" xfId="0" applyNumberFormat="1" applyFont="1">
      <alignment vertical="center"/>
    </xf>
    <xf numFmtId="0" fontId="72" fillId="11" borderId="0" xfId="0" applyFont="1" applyFill="1" applyProtection="1">
      <alignment vertical="center"/>
      <protection locked="0"/>
    </xf>
    <xf numFmtId="0" fontId="73" fillId="11" borderId="0" xfId="0" applyFont="1" applyFill="1" applyProtection="1">
      <alignment vertical="center"/>
      <protection locked="0"/>
    </xf>
    <xf numFmtId="177" fontId="50" fillId="0" borderId="0" xfId="0" applyNumberFormat="1" applyFont="1" applyAlignment="1">
      <alignment horizontal="center" vertical="center" wrapText="1"/>
    </xf>
    <xf numFmtId="0" fontId="51" fillId="8" borderId="8" xfId="0" applyFont="1" applyFill="1" applyBorder="1" applyAlignment="1">
      <alignment vertical="center" wrapText="1"/>
    </xf>
    <xf numFmtId="0" fontId="51" fillId="8" borderId="7" xfId="0" applyFont="1" applyFill="1" applyBorder="1" applyAlignment="1">
      <alignment vertical="center" wrapText="1"/>
    </xf>
    <xf numFmtId="0" fontId="51" fillId="8" borderId="7" xfId="0" applyFont="1" applyFill="1" applyBorder="1">
      <alignment vertical="center"/>
    </xf>
    <xf numFmtId="0" fontId="51" fillId="8" borderId="10" xfId="0" applyFont="1" applyFill="1" applyBorder="1">
      <alignment vertical="center"/>
    </xf>
    <xf numFmtId="0" fontId="13" fillId="8" borderId="39" xfId="0" applyFont="1" applyFill="1" applyBorder="1" applyAlignment="1">
      <alignment vertical="center" wrapText="1"/>
    </xf>
    <xf numFmtId="0" fontId="51" fillId="8" borderId="38" xfId="0" applyFont="1" applyFill="1" applyBorder="1" applyAlignment="1">
      <alignment vertical="center" wrapText="1"/>
    </xf>
    <xf numFmtId="0" fontId="51" fillId="8" borderId="38" xfId="0" applyFont="1" applyFill="1" applyBorder="1">
      <alignment vertical="center"/>
    </xf>
    <xf numFmtId="0" fontId="51" fillId="8" borderId="40" xfId="0" applyFont="1" applyFill="1" applyBorder="1">
      <alignment vertical="center"/>
    </xf>
    <xf numFmtId="0" fontId="56" fillId="4" borderId="0" xfId="0" applyFont="1" applyFill="1" applyAlignment="1">
      <alignment horizontal="left" vertical="center" wrapText="1"/>
    </xf>
    <xf numFmtId="0" fontId="51" fillId="0" borderId="39" xfId="0" applyFont="1" applyBorder="1" applyAlignment="1">
      <alignment horizontal="left" vertical="center" wrapText="1"/>
    </xf>
    <xf numFmtId="0" fontId="51" fillId="0" borderId="38" xfId="0" applyFont="1" applyBorder="1" applyAlignment="1">
      <alignment horizontal="left" vertical="center" wrapText="1"/>
    </xf>
    <xf numFmtId="0" fontId="51" fillId="0" borderId="40" xfId="0" applyFont="1" applyBorder="1" applyAlignment="1">
      <alignment horizontal="left" vertical="center" wrapText="1"/>
    </xf>
    <xf numFmtId="0" fontId="51" fillId="8" borderId="17" xfId="0" applyFont="1" applyFill="1" applyBorder="1" applyAlignment="1">
      <alignment vertical="center" wrapText="1"/>
    </xf>
    <xf numFmtId="0" fontId="51" fillId="8" borderId="20" xfId="0" applyFont="1" applyFill="1" applyBorder="1" applyAlignment="1">
      <alignment vertical="center" wrapText="1"/>
    </xf>
    <xf numFmtId="0" fontId="51" fillId="8" borderId="21" xfId="0" applyFont="1" applyFill="1" applyBorder="1" applyAlignment="1">
      <alignment vertical="center" wrapText="1"/>
    </xf>
    <xf numFmtId="0" fontId="51" fillId="8" borderId="39" xfId="1" applyFont="1" applyFill="1" applyBorder="1" applyAlignment="1" applyProtection="1">
      <alignment vertical="center" wrapText="1"/>
    </xf>
    <xf numFmtId="0" fontId="51" fillId="8" borderId="38" xfId="1" applyFont="1" applyFill="1" applyBorder="1" applyAlignment="1" applyProtection="1">
      <alignment vertical="center" wrapText="1"/>
    </xf>
    <xf numFmtId="0" fontId="51" fillId="8" borderId="43" xfId="0" applyFont="1" applyFill="1" applyBorder="1" applyAlignment="1">
      <alignment vertical="center" wrapText="1"/>
    </xf>
    <xf numFmtId="0" fontId="51" fillId="8" borderId="42" xfId="0" applyFont="1" applyFill="1" applyBorder="1" applyAlignment="1">
      <alignment vertical="center" wrapText="1"/>
    </xf>
    <xf numFmtId="0" fontId="51" fillId="8" borderId="45" xfId="0" applyFont="1" applyFill="1" applyBorder="1" applyAlignment="1">
      <alignment vertical="center" wrapText="1"/>
    </xf>
    <xf numFmtId="0" fontId="51" fillId="0" borderId="8" xfId="0" applyFont="1" applyBorder="1" applyAlignment="1">
      <alignment horizontal="left" vertical="center" wrapText="1"/>
    </xf>
    <xf numFmtId="0" fontId="51" fillId="0" borderId="7" xfId="0" applyFont="1" applyBorder="1" applyAlignment="1">
      <alignment horizontal="left" vertical="center" wrapText="1"/>
    </xf>
    <xf numFmtId="0" fontId="51" fillId="0" borderId="9" xfId="0" applyFont="1" applyBorder="1" applyAlignment="1">
      <alignment horizontal="left" vertical="center" wrapText="1"/>
    </xf>
    <xf numFmtId="0" fontId="51" fillId="0" borderId="39" xfId="0" applyFont="1" applyBorder="1" applyAlignment="1">
      <alignment vertical="center" wrapText="1"/>
    </xf>
    <xf numFmtId="0" fontId="51" fillId="0" borderId="38" xfId="0" applyFont="1" applyBorder="1" applyAlignment="1">
      <alignment vertical="center" wrapText="1"/>
    </xf>
    <xf numFmtId="0" fontId="51" fillId="0" borderId="38" xfId="0" applyFont="1" applyBorder="1">
      <alignment vertical="center"/>
    </xf>
    <xf numFmtId="0" fontId="51" fillId="0" borderId="40" xfId="0" applyFont="1" applyBorder="1">
      <alignment vertical="center"/>
    </xf>
    <xf numFmtId="0" fontId="51" fillId="0" borderId="37" xfId="0" applyFont="1" applyBorder="1" applyAlignment="1">
      <alignment horizontal="left" vertical="center" wrapText="1"/>
    </xf>
    <xf numFmtId="0" fontId="51" fillId="0" borderId="43" xfId="0" applyFont="1" applyBorder="1" applyAlignment="1">
      <alignment horizontal="left" vertical="center" wrapText="1"/>
    </xf>
    <xf numFmtId="0" fontId="51" fillId="0" borderId="42" xfId="0" applyFont="1" applyBorder="1" applyAlignment="1">
      <alignment horizontal="left" vertical="center" wrapText="1"/>
    </xf>
    <xf numFmtId="0" fontId="51" fillId="0" borderId="44" xfId="0" applyFont="1" applyBorder="1" applyAlignment="1">
      <alignment horizontal="left" vertical="center" wrapText="1"/>
    </xf>
    <xf numFmtId="187" fontId="51" fillId="0" borderId="38" xfId="0" applyNumberFormat="1" applyFont="1" applyBorder="1" applyAlignment="1">
      <alignment horizontal="left" vertical="center" wrapText="1"/>
    </xf>
    <xf numFmtId="187" fontId="51" fillId="0" borderId="40" xfId="0" applyNumberFormat="1" applyFont="1" applyBorder="1" applyAlignment="1">
      <alignment horizontal="left" vertical="center" wrapText="1"/>
    </xf>
    <xf numFmtId="0" fontId="13" fillId="0" borderId="38" xfId="0" applyFont="1" applyBorder="1" applyAlignment="1">
      <alignment horizontal="center" vertical="center" wrapText="1"/>
    </xf>
    <xf numFmtId="0" fontId="51" fillId="0" borderId="38" xfId="0" applyFont="1" applyBorder="1" applyAlignment="1">
      <alignment horizontal="center" vertical="center" wrapText="1"/>
    </xf>
    <xf numFmtId="0" fontId="14" fillId="8" borderId="74" xfId="0" applyFont="1" applyFill="1" applyBorder="1" applyAlignment="1">
      <alignment vertical="center" wrapText="1"/>
    </xf>
    <xf numFmtId="0" fontId="52" fillId="8" borderId="50" xfId="0" applyFont="1" applyFill="1" applyBorder="1" applyAlignment="1">
      <alignment vertical="center" wrapText="1"/>
    </xf>
    <xf numFmtId="0" fontId="52" fillId="8" borderId="75" xfId="0" applyFont="1" applyFill="1" applyBorder="1" applyAlignment="1">
      <alignment vertical="center" wrapText="1"/>
    </xf>
    <xf numFmtId="0" fontId="51" fillId="8" borderId="42" xfId="0" applyFont="1" applyFill="1" applyBorder="1">
      <alignment vertical="center"/>
    </xf>
    <xf numFmtId="0" fontId="51" fillId="8" borderId="45" xfId="0" applyFont="1" applyFill="1" applyBorder="1">
      <alignment vertical="center"/>
    </xf>
    <xf numFmtId="0" fontId="51" fillId="8" borderId="39" xfId="0" applyFont="1" applyFill="1" applyBorder="1" applyAlignment="1">
      <alignment vertical="center" wrapText="1"/>
    </xf>
    <xf numFmtId="20" fontId="51" fillId="4" borderId="39" xfId="0" applyNumberFormat="1" applyFont="1" applyFill="1" applyBorder="1" applyAlignment="1">
      <alignment vertical="center" wrapText="1"/>
    </xf>
    <xf numFmtId="20" fontId="51" fillId="4" borderId="38" xfId="0" applyNumberFormat="1" applyFont="1" applyFill="1" applyBorder="1" applyAlignment="1">
      <alignment vertical="center" wrapText="1"/>
    </xf>
    <xf numFmtId="20" fontId="51" fillId="4" borderId="38" xfId="0" applyNumberFormat="1" applyFont="1" applyFill="1" applyBorder="1">
      <alignment vertical="center"/>
    </xf>
    <xf numFmtId="20" fontId="51" fillId="4" borderId="40" xfId="0" applyNumberFormat="1" applyFont="1" applyFill="1" applyBorder="1">
      <alignment vertical="center"/>
    </xf>
    <xf numFmtId="0" fontId="51" fillId="4" borderId="39" xfId="0" applyFont="1" applyFill="1" applyBorder="1" applyAlignment="1">
      <alignment vertical="center" wrapText="1"/>
    </xf>
    <xf numFmtId="0" fontId="51" fillId="4" borderId="38" xfId="0" applyFont="1" applyFill="1" applyBorder="1" applyAlignment="1">
      <alignment vertical="center" wrapText="1"/>
    </xf>
    <xf numFmtId="0" fontId="51" fillId="4" borderId="38" xfId="0" applyFont="1" applyFill="1" applyBorder="1">
      <alignment vertical="center"/>
    </xf>
    <xf numFmtId="0" fontId="51" fillId="4" borderId="40" xfId="0" applyFont="1" applyFill="1" applyBorder="1">
      <alignment vertical="center"/>
    </xf>
    <xf numFmtId="0" fontId="47" fillId="8" borderId="70" xfId="0" applyFont="1" applyFill="1" applyBorder="1" applyAlignment="1">
      <alignment vertical="center" wrapText="1"/>
    </xf>
    <xf numFmtId="0" fontId="47" fillId="8" borderId="19" xfId="0" applyFont="1" applyFill="1" applyBorder="1" applyAlignment="1">
      <alignment vertical="center" wrapText="1"/>
    </xf>
    <xf numFmtId="0" fontId="47" fillId="8" borderId="70" xfId="0" applyFont="1" applyFill="1" applyBorder="1" applyAlignment="1">
      <alignment horizontal="center" vertical="center"/>
    </xf>
    <xf numFmtId="0" fontId="47" fillId="8" borderId="19" xfId="0" applyFont="1" applyFill="1" applyBorder="1" applyAlignment="1">
      <alignment horizontal="center" vertical="center"/>
    </xf>
    <xf numFmtId="20" fontId="12" fillId="8" borderId="39" xfId="0" applyNumberFormat="1" applyFont="1" applyFill="1" applyBorder="1" applyAlignment="1">
      <alignment horizontal="left" vertical="center" wrapText="1"/>
    </xf>
    <xf numFmtId="20" fontId="12" fillId="8" borderId="38" xfId="0" applyNumberFormat="1" applyFont="1" applyFill="1" applyBorder="1" applyAlignment="1">
      <alignment horizontal="left" vertical="center" wrapText="1"/>
    </xf>
    <xf numFmtId="20" fontId="12" fillId="8" borderId="40" xfId="0" applyNumberFormat="1" applyFont="1" applyFill="1" applyBorder="1" applyAlignment="1">
      <alignment horizontal="left" vertical="center" wrapText="1"/>
    </xf>
    <xf numFmtId="0" fontId="51" fillId="8" borderId="31" xfId="0" applyFont="1" applyFill="1" applyBorder="1" applyAlignment="1">
      <alignment vertical="center" wrapText="1"/>
    </xf>
    <xf numFmtId="0" fontId="51" fillId="8" borderId="47" xfId="0" applyFont="1" applyFill="1" applyBorder="1" applyAlignment="1">
      <alignment vertical="center" wrapText="1"/>
    </xf>
    <xf numFmtId="0" fontId="51" fillId="8" borderId="47" xfId="0" applyFont="1" applyFill="1" applyBorder="1">
      <alignment vertical="center"/>
    </xf>
    <xf numFmtId="0" fontId="51" fillId="8" borderId="49" xfId="0" applyFont="1" applyFill="1" applyBorder="1">
      <alignment vertical="center"/>
    </xf>
    <xf numFmtId="0" fontId="54" fillId="8" borderId="8" xfId="0" applyFont="1" applyFill="1" applyBorder="1" applyAlignment="1">
      <alignment horizontal="left" vertical="center" wrapText="1" indent="2"/>
    </xf>
    <xf numFmtId="0" fontId="54" fillId="8" borderId="7" xfId="0" applyFont="1" applyFill="1" applyBorder="1" applyAlignment="1">
      <alignment horizontal="left" vertical="center" wrapText="1" indent="2"/>
    </xf>
    <xf numFmtId="0" fontId="54" fillId="8" borderId="7" xfId="0" applyFont="1" applyFill="1" applyBorder="1" applyAlignment="1">
      <alignment horizontal="left" vertical="center" indent="2"/>
    </xf>
    <xf numFmtId="0" fontId="54" fillId="8" borderId="10" xfId="0" applyFont="1" applyFill="1" applyBorder="1" applyAlignment="1">
      <alignment horizontal="left" vertical="center" indent="2"/>
    </xf>
    <xf numFmtId="0" fontId="54" fillId="8" borderId="31" xfId="0" applyFont="1" applyFill="1" applyBorder="1" applyAlignment="1">
      <alignment horizontal="left" vertical="center" wrapText="1" indent="2"/>
    </xf>
    <xf numFmtId="0" fontId="54" fillId="8" borderId="47" xfId="0" applyFont="1" applyFill="1" applyBorder="1" applyAlignment="1">
      <alignment horizontal="left" vertical="center" wrapText="1" indent="2"/>
    </xf>
    <xf numFmtId="0" fontId="54" fillId="8" borderId="47" xfId="0" applyFont="1" applyFill="1" applyBorder="1" applyAlignment="1">
      <alignment horizontal="left" vertical="center" indent="2"/>
    </xf>
    <xf numFmtId="0" fontId="54" fillId="8" borderId="49" xfId="0" applyFont="1" applyFill="1" applyBorder="1" applyAlignment="1">
      <alignment horizontal="left" vertical="center" indent="2"/>
    </xf>
    <xf numFmtId="0" fontId="51" fillId="8" borderId="10" xfId="0" applyFont="1" applyFill="1" applyBorder="1" applyAlignment="1">
      <alignment vertical="center" wrapText="1"/>
    </xf>
    <xf numFmtId="190" fontId="51" fillId="0" borderId="42" xfId="0" applyNumberFormat="1" applyFont="1" applyBorder="1" applyAlignment="1">
      <alignment horizontal="center" vertical="center" wrapText="1"/>
    </xf>
    <xf numFmtId="190" fontId="51" fillId="0" borderId="45" xfId="0" applyNumberFormat="1" applyFont="1" applyBorder="1" applyAlignment="1">
      <alignment horizontal="center" vertical="center" wrapText="1"/>
    </xf>
    <xf numFmtId="0" fontId="14" fillId="0" borderId="24"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4" fillId="0" borderId="20" xfId="0" applyFont="1" applyBorder="1" applyAlignment="1" applyProtection="1">
      <alignment vertical="center" shrinkToFit="1"/>
      <protection locked="0"/>
    </xf>
    <xf numFmtId="0" fontId="11" fillId="0" borderId="0" xfId="0" applyFont="1" applyAlignment="1" applyProtection="1">
      <alignment horizontal="right" vertical="center"/>
      <protection locked="0"/>
    </xf>
    <xf numFmtId="0" fontId="2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3" fillId="0" borderId="90" xfId="0" applyFont="1" applyBorder="1" applyAlignment="1" applyProtection="1">
      <alignment horizontal="center" vertical="center" wrapText="1" shrinkToFit="1"/>
      <protection locked="0"/>
    </xf>
    <xf numFmtId="0" fontId="13" fillId="0" borderId="91" xfId="0" applyFont="1" applyBorder="1" applyAlignment="1" applyProtection="1">
      <alignment horizontal="center" vertical="center" shrinkToFit="1"/>
      <protection locked="0"/>
    </xf>
    <xf numFmtId="0" fontId="13" fillId="0" borderId="74" xfId="0" applyFont="1" applyBorder="1" applyAlignment="1" applyProtection="1">
      <alignment horizontal="center" vertical="center" wrapText="1"/>
      <protection locked="0"/>
    </xf>
    <xf numFmtId="0" fontId="13" fillId="0" borderId="91" xfId="0" applyFont="1" applyBorder="1" applyAlignment="1" applyProtection="1">
      <alignment horizontal="center" vertical="center"/>
      <protection locked="0"/>
    </xf>
    <xf numFmtId="178" fontId="13" fillId="2" borderId="74" xfId="0" applyNumberFormat="1" applyFont="1" applyFill="1" applyBorder="1" applyAlignment="1">
      <alignment horizontal="center" vertical="center" wrapText="1"/>
    </xf>
    <xf numFmtId="178" fontId="13" fillId="2" borderId="50" xfId="0" applyNumberFormat="1" applyFont="1" applyFill="1" applyBorder="1" applyAlignment="1">
      <alignment horizontal="center" vertical="center" wrapText="1"/>
    </xf>
    <xf numFmtId="178" fontId="13" fillId="2" borderId="75" xfId="0" applyNumberFormat="1" applyFont="1" applyFill="1" applyBorder="1" applyAlignment="1">
      <alignment horizontal="center" vertical="center" wrapText="1"/>
    </xf>
    <xf numFmtId="0" fontId="13" fillId="0" borderId="93"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176" fontId="13" fillId="0" borderId="39" xfId="0" applyNumberFormat="1" applyFont="1" applyBorder="1" applyAlignment="1">
      <alignment horizontal="left" vertical="center"/>
    </xf>
    <xf numFmtId="176" fontId="13" fillId="0" borderId="38" xfId="0" applyNumberFormat="1" applyFont="1" applyBorder="1" applyAlignment="1">
      <alignment horizontal="left" vertical="center"/>
    </xf>
    <xf numFmtId="191" fontId="0" fillId="8" borderId="94" xfId="0" applyNumberFormat="1" applyFill="1" applyBorder="1" applyAlignment="1">
      <alignment horizontal="center" vertical="center"/>
    </xf>
    <xf numFmtId="191" fontId="0" fillId="8" borderId="37" xfId="0" applyNumberFormat="1" applyFill="1" applyBorder="1" applyAlignment="1">
      <alignment horizontal="center" vertical="center"/>
    </xf>
    <xf numFmtId="176" fontId="13" fillId="0" borderId="17" xfId="0" applyNumberFormat="1" applyFont="1" applyBorder="1" applyAlignment="1">
      <alignment horizontal="left" vertical="center"/>
    </xf>
    <xf numFmtId="176" fontId="13" fillId="0" borderId="20" xfId="0" applyNumberFormat="1" applyFont="1" applyBorder="1" applyAlignment="1">
      <alignment horizontal="left" vertical="center"/>
    </xf>
    <xf numFmtId="191" fontId="0" fillId="8" borderId="92" xfId="0" applyNumberFormat="1" applyFill="1" applyBorder="1" applyAlignment="1">
      <alignment horizontal="center" vertical="center"/>
    </xf>
    <xf numFmtId="191" fontId="0" fillId="8" borderId="18" xfId="0" applyNumberFormat="1" applyFill="1" applyBorder="1" applyAlignment="1">
      <alignment horizontal="center" vertical="center"/>
    </xf>
    <xf numFmtId="0" fontId="13" fillId="0" borderId="101" xfId="0" applyFont="1" applyBorder="1" applyAlignment="1" applyProtection="1">
      <alignment horizontal="center" vertical="center"/>
      <protection locked="0"/>
    </xf>
    <xf numFmtId="0" fontId="13" fillId="0" borderId="102" xfId="0" applyFont="1" applyBorder="1" applyAlignment="1" applyProtection="1">
      <alignment horizontal="center" vertical="center"/>
      <protection locked="0"/>
    </xf>
    <xf numFmtId="178" fontId="13" fillId="0" borderId="8" xfId="0" applyNumberFormat="1" applyFont="1" applyBorder="1" applyAlignment="1">
      <alignment horizontal="center" vertical="center"/>
    </xf>
    <xf numFmtId="178" fontId="13" fillId="0" borderId="7" xfId="0" applyNumberFormat="1" applyFont="1" applyBorder="1" applyAlignment="1">
      <alignment horizontal="center" vertical="center"/>
    </xf>
    <xf numFmtId="178" fontId="13" fillId="0" borderId="9" xfId="0" applyNumberFormat="1" applyFont="1" applyBorder="1" applyAlignment="1">
      <alignment horizontal="center" vertical="center"/>
    </xf>
    <xf numFmtId="176" fontId="13" fillId="0" borderId="8" xfId="0" applyNumberFormat="1" applyFont="1" applyBorder="1" applyAlignment="1">
      <alignment horizontal="center" vertical="center"/>
    </xf>
    <xf numFmtId="176" fontId="13" fillId="0" borderId="103" xfId="0" applyNumberFormat="1" applyFont="1" applyBorder="1" applyAlignment="1">
      <alignment horizontal="center" vertical="center"/>
    </xf>
    <xf numFmtId="177" fontId="14" fillId="0" borderId="7" xfId="0" applyNumberFormat="1" applyFont="1" applyBorder="1" applyAlignment="1">
      <alignment horizontal="center" vertical="center"/>
    </xf>
    <xf numFmtId="177" fontId="14" fillId="0" borderId="9" xfId="0" applyNumberFormat="1" applyFont="1" applyBorder="1" applyAlignment="1">
      <alignment horizontal="center" vertical="center"/>
    </xf>
    <xf numFmtId="178" fontId="12" fillId="0" borderId="8" xfId="0" applyNumberFormat="1" applyFont="1" applyBorder="1" applyAlignment="1">
      <alignment horizontal="center" vertical="center"/>
    </xf>
    <xf numFmtId="178" fontId="12" fillId="0" borderId="9" xfId="0" applyNumberFormat="1" applyFont="1" applyBorder="1" applyAlignment="1">
      <alignment horizontal="center" vertical="center"/>
    </xf>
    <xf numFmtId="177" fontId="14" fillId="0" borderId="10" xfId="0" applyNumberFormat="1" applyFont="1" applyBorder="1" applyAlignment="1">
      <alignment horizontal="center" vertical="center"/>
    </xf>
    <xf numFmtId="0" fontId="14" fillId="0" borderId="99" xfId="0" applyFont="1" applyBorder="1" applyAlignment="1" applyProtection="1">
      <alignment horizontal="center" vertical="center"/>
      <protection locked="0"/>
    </xf>
    <xf numFmtId="0" fontId="14" fillId="0" borderId="100" xfId="0" applyFont="1" applyBorder="1" applyAlignment="1" applyProtection="1">
      <alignment horizontal="center" vertical="center"/>
      <protection locked="0"/>
    </xf>
    <xf numFmtId="0" fontId="14" fillId="0" borderId="97"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4" fillId="0" borderId="15"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4" fillId="0" borderId="47" xfId="0" applyFont="1" applyBorder="1" applyAlignment="1" applyProtection="1">
      <alignment horizontal="left" vertical="center"/>
      <protection locked="0"/>
    </xf>
    <xf numFmtId="0" fontId="14" fillId="0" borderId="49" xfId="0" applyFont="1" applyBorder="1" applyAlignment="1" applyProtection="1">
      <alignment horizontal="left" vertical="center"/>
      <protection locked="0"/>
    </xf>
    <xf numFmtId="0" fontId="14" fillId="0" borderId="83" xfId="0" applyFont="1" applyBorder="1" applyAlignment="1" applyProtection="1">
      <alignment vertical="center" shrinkToFit="1"/>
      <protection locked="0"/>
    </xf>
    <xf numFmtId="0" fontId="14" fillId="0" borderId="84" xfId="0" applyFont="1" applyBorder="1" applyAlignment="1" applyProtection="1">
      <alignment vertical="center" shrinkToFit="1"/>
      <protection locked="0"/>
    </xf>
    <xf numFmtId="0" fontId="14" fillId="0" borderId="38"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181" fontId="14" fillId="4" borderId="39" xfId="0" applyNumberFormat="1" applyFont="1" applyFill="1" applyBorder="1" applyAlignment="1" applyProtection="1">
      <alignment horizontal="center" vertical="center"/>
      <protection locked="0"/>
    </xf>
    <xf numFmtId="181" fontId="14" fillId="4" borderId="37" xfId="0" applyNumberFormat="1" applyFont="1" applyFill="1" applyBorder="1" applyAlignment="1" applyProtection="1">
      <alignment horizontal="center" vertical="center"/>
      <protection locked="0"/>
    </xf>
    <xf numFmtId="0" fontId="23" fillId="0" borderId="17" xfId="0" applyFont="1" applyBorder="1" applyAlignment="1" applyProtection="1">
      <alignment vertical="center" shrinkToFit="1"/>
      <protection locked="0"/>
    </xf>
    <xf numFmtId="0" fontId="23" fillId="0" borderId="20" xfId="0" applyFont="1" applyBorder="1" applyAlignment="1" applyProtection="1">
      <alignment vertical="center" shrinkToFit="1"/>
      <protection locked="0"/>
    </xf>
    <xf numFmtId="0" fontId="23" fillId="0" borderId="21" xfId="0" applyFont="1" applyBorder="1" applyAlignment="1" applyProtection="1">
      <alignment vertical="center" shrinkToFit="1"/>
      <protection locked="0"/>
    </xf>
    <xf numFmtId="180" fontId="13" fillId="2" borderId="0" xfId="0" applyNumberFormat="1" applyFont="1" applyFill="1" applyAlignment="1" applyProtection="1">
      <alignment horizontal="center" vertical="center"/>
      <protection locked="0"/>
    </xf>
    <xf numFmtId="0" fontId="0" fillId="0" borderId="39" xfId="0"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4" fillId="2" borderId="0" xfId="0" applyFont="1" applyFill="1" applyAlignment="1" applyProtection="1">
      <alignment horizontal="left" vertical="center" wrapText="1"/>
      <protection locked="0"/>
    </xf>
    <xf numFmtId="0" fontId="14" fillId="2" borderId="0" xfId="0" applyFont="1" applyFill="1" applyAlignment="1" applyProtection="1">
      <alignment horizontal="left" vertical="center"/>
      <protection locked="0"/>
    </xf>
    <xf numFmtId="0" fontId="24" fillId="0" borderId="39" xfId="0" applyFont="1" applyBorder="1" applyAlignment="1" applyProtection="1">
      <alignment horizontal="center" vertical="top" wrapText="1"/>
      <protection locked="0"/>
    </xf>
    <xf numFmtId="0" fontId="24" fillId="0" borderId="38" xfId="0" applyFont="1" applyBorder="1" applyAlignment="1" applyProtection="1">
      <alignment horizontal="center" vertical="top" wrapText="1"/>
      <protection locked="0"/>
    </xf>
    <xf numFmtId="0" fontId="24" fillId="0" borderId="37" xfId="0" applyFont="1" applyBorder="1" applyAlignment="1" applyProtection="1">
      <alignment horizontal="center" vertical="top" wrapText="1"/>
      <protection locked="0"/>
    </xf>
    <xf numFmtId="0" fontId="24" fillId="0" borderId="20" xfId="0" applyFont="1" applyBorder="1" applyAlignment="1" applyProtection="1">
      <alignment horizontal="center" vertical="top" wrapText="1"/>
      <protection locked="0"/>
    </xf>
    <xf numFmtId="0" fontId="24" fillId="0" borderId="18" xfId="0" applyFont="1" applyBorder="1" applyAlignment="1" applyProtection="1">
      <alignment horizontal="center" vertical="top" wrapText="1"/>
      <protection locked="0"/>
    </xf>
    <xf numFmtId="0" fontId="14" fillId="0" borderId="104" xfId="0" applyFont="1" applyBorder="1" applyAlignment="1" applyProtection="1">
      <alignment horizontal="center" vertical="center"/>
      <protection locked="0"/>
    </xf>
    <xf numFmtId="0" fontId="14" fillId="0" borderId="105" xfId="0" applyFont="1" applyBorder="1" applyAlignment="1" applyProtection="1">
      <alignment horizontal="center" vertical="center"/>
      <protection locked="0"/>
    </xf>
    <xf numFmtId="180" fontId="13" fillId="2" borderId="106" xfId="0" applyNumberFormat="1" applyFont="1" applyFill="1" applyBorder="1" applyAlignment="1" applyProtection="1">
      <alignment horizontal="center" vertical="center"/>
      <protection locked="0"/>
    </xf>
    <xf numFmtId="0" fontId="14" fillId="0" borderId="95" xfId="0" applyFont="1" applyBorder="1" applyAlignment="1" applyProtection="1">
      <alignment horizontal="center" vertical="center"/>
      <protection locked="0"/>
    </xf>
    <xf numFmtId="0" fontId="14" fillId="0" borderId="96" xfId="0" applyFont="1" applyBorder="1" applyAlignment="1" applyProtection="1">
      <alignment horizontal="center" vertical="center"/>
      <protection locked="0"/>
    </xf>
    <xf numFmtId="180" fontId="13" fillId="2" borderId="98" xfId="0" applyNumberFormat="1" applyFont="1" applyFill="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0" fillId="0" borderId="38" xfId="0" applyBorder="1" applyProtection="1">
      <alignment vertical="center"/>
      <protection locked="0"/>
    </xf>
    <xf numFmtId="0" fontId="0" fillId="0" borderId="37" xfId="0" applyBorder="1" applyProtection="1">
      <alignment vertical="center"/>
      <protection locked="0"/>
    </xf>
    <xf numFmtId="177" fontId="17" fillId="0" borderId="39" xfId="0" applyNumberFormat="1" applyFont="1" applyBorder="1" applyAlignment="1" applyProtection="1">
      <alignment horizontal="center" vertical="center"/>
      <protection locked="0"/>
    </xf>
    <xf numFmtId="177" fontId="17" fillId="0" borderId="38" xfId="0" applyNumberFormat="1" applyFont="1" applyBorder="1" applyAlignment="1" applyProtection="1">
      <alignment horizontal="center" vertical="center"/>
      <protection locked="0"/>
    </xf>
    <xf numFmtId="177" fontId="17" fillId="0" borderId="37" xfId="0" applyNumberFormat="1" applyFont="1" applyBorder="1" applyAlignment="1" applyProtection="1">
      <alignment horizontal="center" vertical="center"/>
      <protection locked="0"/>
    </xf>
    <xf numFmtId="178" fontId="31" fillId="0" borderId="0" xfId="0" applyNumberFormat="1" applyFont="1" applyAlignment="1">
      <alignment vertical="center" wrapText="1"/>
    </xf>
    <xf numFmtId="0" fontId="29" fillId="7" borderId="20" xfId="0" applyFont="1" applyFill="1" applyBorder="1" applyAlignment="1" applyProtection="1">
      <alignment horizontal="center" vertical="center"/>
      <protection locked="0"/>
    </xf>
    <xf numFmtId="0" fontId="29" fillId="0" borderId="20" xfId="0" applyFont="1" applyBorder="1" applyAlignment="1" applyProtection="1">
      <alignment horizontal="right" vertical="center"/>
      <protection locked="0"/>
    </xf>
    <xf numFmtId="0" fontId="29" fillId="0" borderId="20" xfId="0" applyFont="1" applyBorder="1" applyAlignment="1" applyProtection="1">
      <alignment horizontal="center" vertical="center"/>
      <protection locked="0"/>
    </xf>
    <xf numFmtId="0" fontId="14" fillId="4" borderId="0" xfId="0" applyFont="1" applyFill="1" applyAlignment="1" applyProtection="1">
      <alignment horizontal="left" vertical="center" wrapText="1"/>
      <protection locked="0"/>
    </xf>
    <xf numFmtId="0" fontId="13" fillId="0" borderId="55" xfId="0" applyFont="1" applyBorder="1" applyAlignment="1" applyProtection="1">
      <alignment horizontal="center" vertical="center" wrapText="1" shrinkToFit="1"/>
      <protection locked="0"/>
    </xf>
    <xf numFmtId="0" fontId="13" fillId="0" borderId="59" xfId="0" applyFont="1" applyBorder="1" applyAlignment="1" applyProtection="1">
      <alignment horizontal="center" vertical="center" shrinkToFit="1"/>
      <protection locked="0"/>
    </xf>
    <xf numFmtId="178" fontId="20" fillId="2" borderId="41" xfId="0" applyNumberFormat="1" applyFont="1" applyFill="1" applyBorder="1" applyAlignment="1">
      <alignment horizontal="center" vertical="center" shrinkToFit="1"/>
    </xf>
    <xf numFmtId="178" fontId="20" fillId="2" borderId="45" xfId="0" applyNumberFormat="1" applyFont="1" applyFill="1" applyBorder="1" applyAlignment="1">
      <alignment horizontal="center" vertical="center" shrinkToFit="1"/>
    </xf>
    <xf numFmtId="0" fontId="32" fillId="0" borderId="0" xfId="0" applyFont="1" applyAlignment="1" applyProtection="1">
      <alignment horizontal="center" vertical="center"/>
      <protection locked="0"/>
    </xf>
    <xf numFmtId="0" fontId="28" fillId="0" borderId="76" xfId="0" applyFont="1" applyBorder="1" applyProtection="1">
      <alignment vertical="center"/>
      <protection locked="0"/>
    </xf>
    <xf numFmtId="0" fontId="28" fillId="0" borderId="77" xfId="0" applyFont="1" applyBorder="1" applyProtection="1">
      <alignment vertical="center"/>
      <protection locked="0"/>
    </xf>
    <xf numFmtId="0" fontId="34" fillId="0" borderId="78" xfId="0" applyFont="1" applyBorder="1" applyAlignment="1" applyProtection="1">
      <alignment vertical="center" wrapText="1"/>
      <protection locked="0"/>
    </xf>
    <xf numFmtId="0" fontId="34" fillId="0" borderId="77" xfId="0" applyFont="1" applyBorder="1" applyAlignment="1" applyProtection="1">
      <alignment vertical="center" wrapText="1"/>
      <protection locked="0"/>
    </xf>
    <xf numFmtId="0" fontId="28" fillId="0" borderId="79"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47" xfId="0" applyFont="1" applyBorder="1" applyAlignment="1" applyProtection="1">
      <alignment horizontal="center" vertical="center"/>
      <protection locked="0"/>
    </xf>
    <xf numFmtId="0" fontId="28" fillId="0" borderId="49" xfId="0" applyFont="1" applyBorder="1" applyAlignment="1" applyProtection="1">
      <alignment horizontal="center" vertical="center"/>
      <protection locked="0"/>
    </xf>
    <xf numFmtId="0" fontId="28" fillId="0" borderId="23" xfId="0" applyFont="1" applyBorder="1" applyAlignment="1" applyProtection="1">
      <alignment vertical="center" wrapText="1"/>
      <protection locked="0"/>
    </xf>
    <xf numFmtId="0" fontId="28" fillId="0" borderId="26" xfId="0" applyFont="1" applyBorder="1" applyAlignment="1" applyProtection="1">
      <alignment vertical="center" wrapText="1"/>
      <protection locked="0"/>
    </xf>
    <xf numFmtId="0" fontId="34" fillId="0" borderId="24" xfId="0" applyFont="1" applyBorder="1" applyAlignment="1" applyProtection="1">
      <alignment vertical="center" wrapText="1"/>
      <protection locked="0"/>
    </xf>
    <xf numFmtId="0" fontId="34" fillId="0" borderId="26" xfId="0" applyFont="1" applyBorder="1" applyAlignment="1" applyProtection="1">
      <alignment vertical="center" wrapText="1"/>
      <protection locked="0"/>
    </xf>
    <xf numFmtId="0" fontId="28" fillId="0" borderId="80" xfId="0" applyFont="1" applyBorder="1" applyAlignment="1" applyProtection="1">
      <alignment vertical="center" wrapText="1"/>
      <protection locked="0"/>
    </xf>
    <xf numFmtId="0" fontId="28" fillId="0" borderId="81" xfId="0" applyFont="1" applyBorder="1" applyAlignment="1" applyProtection="1">
      <alignment vertical="center" wrapText="1"/>
      <protection locked="0"/>
    </xf>
    <xf numFmtId="0" fontId="46" fillId="0" borderId="82" xfId="0" applyFont="1" applyBorder="1" applyAlignment="1" applyProtection="1">
      <alignment vertical="center" shrinkToFit="1"/>
      <protection locked="0"/>
    </xf>
    <xf numFmtId="0" fontId="46" fillId="0" borderId="81" xfId="0" applyFont="1" applyBorder="1" applyAlignment="1" applyProtection="1">
      <alignment vertical="center" shrinkToFit="1"/>
      <protection locked="0"/>
    </xf>
    <xf numFmtId="0" fontId="28" fillId="10" borderId="90" xfId="0" applyFont="1" applyFill="1" applyBorder="1" applyAlignment="1" applyProtection="1">
      <alignment horizontal="center" vertical="center" wrapText="1" shrinkToFit="1"/>
      <protection locked="0"/>
    </xf>
    <xf numFmtId="0" fontId="28" fillId="10" borderId="50" xfId="0" applyFont="1" applyFill="1" applyBorder="1" applyAlignment="1" applyProtection="1">
      <alignment horizontal="center" vertical="center" shrinkToFit="1"/>
      <protection locked="0"/>
    </xf>
    <xf numFmtId="0" fontId="28" fillId="10" borderId="91" xfId="0" applyFont="1" applyFill="1" applyBorder="1" applyAlignment="1" applyProtection="1">
      <alignment horizontal="center" vertical="center" shrinkToFit="1"/>
      <protection locked="0"/>
    </xf>
    <xf numFmtId="0" fontId="28" fillId="10" borderId="75" xfId="0" applyFont="1" applyFill="1" applyBorder="1" applyAlignment="1" applyProtection="1">
      <alignment horizontal="center" vertical="center" shrinkToFit="1"/>
      <protection locked="0"/>
    </xf>
    <xf numFmtId="0" fontId="45" fillId="0" borderId="82" xfId="0" applyFont="1" applyBorder="1" applyAlignment="1" applyProtection="1">
      <alignment vertical="center" wrapText="1"/>
      <protection locked="0"/>
    </xf>
    <xf numFmtId="0" fontId="45" fillId="0" borderId="81" xfId="0" applyFont="1" applyBorder="1" applyAlignment="1" applyProtection="1">
      <alignment vertical="center" wrapText="1"/>
      <protection locked="0"/>
    </xf>
    <xf numFmtId="0" fontId="34" fillId="0" borderId="24" xfId="0" applyFont="1" applyBorder="1" applyAlignment="1" applyProtection="1">
      <alignment vertical="center" shrinkToFit="1"/>
      <protection locked="0"/>
    </xf>
    <xf numFmtId="0" fontId="34" fillId="0" borderId="26" xfId="0" applyFont="1" applyBorder="1" applyAlignment="1" applyProtection="1">
      <alignment vertical="center" shrinkToFit="1"/>
      <protection locked="0"/>
    </xf>
    <xf numFmtId="0" fontId="34" fillId="0" borderId="82" xfId="0" applyFont="1" applyBorder="1" applyAlignment="1" applyProtection="1">
      <alignment vertical="center" wrapText="1"/>
      <protection locked="0"/>
    </xf>
    <xf numFmtId="0" fontId="34" fillId="0" borderId="81" xfId="0" applyFont="1" applyBorder="1" applyAlignment="1" applyProtection="1">
      <alignment vertical="center" wrapText="1"/>
      <protection locked="0"/>
    </xf>
    <xf numFmtId="0" fontId="28" fillId="0" borderId="85" xfId="0" applyFont="1" applyBorder="1" applyAlignment="1" applyProtection="1">
      <alignment horizontal="center" vertical="center"/>
      <protection locked="0"/>
    </xf>
    <xf numFmtId="0" fontId="28" fillId="0" borderId="86" xfId="0" applyFont="1" applyBorder="1" applyAlignment="1" applyProtection="1">
      <alignment horizontal="center" vertical="center"/>
      <protection locked="0"/>
    </xf>
    <xf numFmtId="0" fontId="28" fillId="0" borderId="87" xfId="0" applyFont="1" applyBorder="1" applyAlignment="1" applyProtection="1">
      <alignment vertical="center" wrapText="1"/>
      <protection locked="0"/>
    </xf>
    <xf numFmtId="0" fontId="28" fillId="0" borderId="88" xfId="0" applyFont="1" applyBorder="1" applyAlignment="1" applyProtection="1">
      <alignment vertical="center" wrapText="1"/>
      <protection locked="0"/>
    </xf>
    <xf numFmtId="0" fontId="34" fillId="0" borderId="89" xfId="0" applyFont="1" applyBorder="1" applyAlignment="1" applyProtection="1">
      <alignment vertical="center" wrapText="1"/>
      <protection locked="0"/>
    </xf>
    <xf numFmtId="0" fontId="34" fillId="0" borderId="88" xfId="0" applyFont="1" applyBorder="1" applyAlignment="1" applyProtection="1">
      <alignment vertical="center" wrapText="1"/>
      <protection locked="0"/>
    </xf>
    <xf numFmtId="0" fontId="28" fillId="9" borderId="39" xfId="0" applyFont="1" applyFill="1" applyBorder="1" applyAlignment="1" applyProtection="1">
      <alignment horizontal="center" vertical="center"/>
      <protection locked="0"/>
    </xf>
    <xf numFmtId="0" fontId="28" fillId="9" borderId="38" xfId="0" applyFont="1" applyFill="1" applyBorder="1" applyAlignment="1" applyProtection="1">
      <alignment horizontal="center" vertical="center"/>
      <protection locked="0"/>
    </xf>
    <xf numFmtId="0" fontId="30" fillId="9" borderId="38" xfId="0" applyFont="1" applyFill="1" applyBorder="1" applyAlignment="1" applyProtection="1">
      <alignment horizontal="center" vertical="center"/>
      <protection locked="0"/>
    </xf>
    <xf numFmtId="0" fontId="30" fillId="9" borderId="37" xfId="0" applyFont="1" applyFill="1" applyBorder="1" applyAlignment="1" applyProtection="1">
      <alignment horizontal="center" vertical="center"/>
      <protection locked="0"/>
    </xf>
    <xf numFmtId="0" fontId="28" fillId="0" borderId="83" xfId="0" applyFont="1" applyBorder="1" applyProtection="1">
      <alignment vertical="center"/>
      <protection locked="0"/>
    </xf>
    <xf numFmtId="0" fontId="28" fillId="0" borderId="22" xfId="0" applyFont="1" applyBorder="1" applyProtection="1">
      <alignment vertical="center"/>
      <protection locked="0"/>
    </xf>
    <xf numFmtId="0" fontId="34" fillId="0" borderId="84" xfId="0" applyFont="1" applyBorder="1" applyAlignment="1" applyProtection="1">
      <alignment vertical="center" shrinkToFit="1"/>
      <protection locked="0"/>
    </xf>
    <xf numFmtId="0" fontId="34" fillId="0" borderId="22" xfId="0" applyFont="1" applyBorder="1" applyAlignment="1" applyProtection="1">
      <alignment vertical="center" shrinkToFit="1"/>
      <protection locked="0"/>
    </xf>
    <xf numFmtId="0" fontId="28" fillId="0" borderId="15"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59" fillId="4" borderId="0" xfId="0" applyFont="1" applyFill="1" applyAlignment="1">
      <alignment horizontal="left" vertical="center" wrapText="1"/>
    </xf>
    <xf numFmtId="0" fontId="66" fillId="0" borderId="39" xfId="0" applyFont="1" applyBorder="1" applyAlignment="1" applyProtection="1">
      <alignment horizontal="center" vertical="top" wrapText="1"/>
      <protection locked="0"/>
    </xf>
    <xf numFmtId="0" fontId="66" fillId="0" borderId="38" xfId="0" applyFont="1" applyBorder="1" applyAlignment="1" applyProtection="1">
      <alignment horizontal="center" vertical="top" wrapText="1"/>
      <protection locked="0"/>
    </xf>
    <xf numFmtId="0" fontId="66" fillId="0" borderId="37" xfId="0" applyFont="1" applyBorder="1" applyAlignment="1" applyProtection="1">
      <alignment horizontal="center" vertical="top" wrapText="1"/>
      <protection locked="0"/>
    </xf>
    <xf numFmtId="0" fontId="60" fillId="0" borderId="0" xfId="0" applyFont="1" applyAlignment="1" applyProtection="1">
      <alignment horizontal="right" vertical="center"/>
      <protection locked="0"/>
    </xf>
    <xf numFmtId="180" fontId="64" fillId="2" borderId="0" xfId="0" applyNumberFormat="1" applyFont="1" applyFill="1" applyAlignment="1" applyProtection="1">
      <alignment horizontal="center" vertical="center"/>
      <protection locked="0"/>
    </xf>
    <xf numFmtId="0" fontId="64" fillId="0" borderId="90" xfId="0" applyFont="1" applyBorder="1" applyAlignment="1" applyProtection="1">
      <alignment horizontal="center" vertical="center" wrapText="1" shrinkToFit="1"/>
      <protection locked="0"/>
    </xf>
    <xf numFmtId="0" fontId="64" fillId="0" borderId="91" xfId="0" applyFont="1" applyBorder="1" applyAlignment="1" applyProtection="1">
      <alignment horizontal="center" vertical="center" shrinkToFit="1"/>
      <protection locked="0"/>
    </xf>
    <xf numFmtId="0" fontId="61" fillId="0" borderId="74" xfId="0" applyFont="1" applyBorder="1">
      <alignment vertical="center"/>
    </xf>
    <xf numFmtId="0" fontId="61" fillId="0" borderId="50" xfId="0" applyFont="1" applyBorder="1">
      <alignment vertical="center"/>
    </xf>
    <xf numFmtId="0" fontId="61" fillId="0" borderId="75" xfId="0" applyFont="1" applyBorder="1">
      <alignment vertical="center"/>
    </xf>
    <xf numFmtId="0" fontId="61" fillId="0" borderId="39" xfId="0" applyFont="1" applyBorder="1" applyAlignment="1" applyProtection="1">
      <alignment horizontal="center" vertical="center"/>
      <protection locked="0"/>
    </xf>
    <xf numFmtId="0" fontId="61" fillId="0" borderId="38" xfId="0" applyFont="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61" fillId="0" borderId="0" xfId="0" applyFont="1" applyAlignment="1">
      <alignment vertical="center" wrapText="1"/>
    </xf>
    <xf numFmtId="178" fontId="64" fillId="2" borderId="74" xfId="0" applyNumberFormat="1" applyFont="1" applyFill="1" applyBorder="1" applyAlignment="1">
      <alignment horizontal="center" vertical="center"/>
    </xf>
    <xf numFmtId="178" fontId="64" fillId="2" borderId="50" xfId="0" applyNumberFormat="1" applyFont="1" applyFill="1" applyBorder="1" applyAlignment="1">
      <alignment horizontal="center" vertical="center"/>
    </xf>
    <xf numFmtId="178" fontId="64" fillId="2" borderId="75" xfId="0" applyNumberFormat="1" applyFont="1" applyFill="1" applyBorder="1" applyAlignment="1">
      <alignment horizontal="center" vertical="center"/>
    </xf>
    <xf numFmtId="0" fontId="61" fillId="0" borderId="74" xfId="0" applyFont="1" applyBorder="1" applyAlignment="1">
      <alignment vertical="center" wrapText="1"/>
    </xf>
    <xf numFmtId="0" fontId="61" fillId="0" borderId="50" xfId="0" applyFont="1" applyBorder="1" applyAlignment="1">
      <alignment vertical="center" wrapText="1"/>
    </xf>
    <xf numFmtId="0" fontId="61" fillId="0" borderId="75" xfId="0" applyFont="1" applyBorder="1" applyAlignment="1">
      <alignment vertical="center" wrapText="1"/>
    </xf>
    <xf numFmtId="0" fontId="58" fillId="0" borderId="20" xfId="0" applyFont="1" applyBorder="1" applyAlignment="1" applyProtection="1">
      <alignment vertical="center" shrinkToFit="1"/>
      <protection locked="0"/>
    </xf>
    <xf numFmtId="0" fontId="62" fillId="0" borderId="0" xfId="0" applyFont="1" applyAlignment="1" applyProtection="1">
      <alignment horizontal="center" vertical="center"/>
      <protection locked="0"/>
    </xf>
    <xf numFmtId="0" fontId="63" fillId="0" borderId="0" xfId="0" applyFont="1" applyAlignment="1" applyProtection="1">
      <alignment horizontal="center" vertical="center"/>
      <protection locked="0"/>
    </xf>
    <xf numFmtId="177" fontId="65" fillId="7" borderId="0" xfId="0" applyNumberFormat="1" applyFont="1" applyFill="1" applyAlignment="1">
      <alignment horizontal="center" vertical="center"/>
    </xf>
    <xf numFmtId="0" fontId="59" fillId="2" borderId="0" xfId="0" applyFont="1" applyFill="1" applyAlignment="1">
      <alignment horizontal="left" vertical="center" wrapText="1"/>
    </xf>
    <xf numFmtId="0" fontId="59" fillId="2" borderId="0" xfId="0" applyFont="1" applyFill="1" applyAlignment="1">
      <alignment horizontal="left" vertical="center"/>
    </xf>
    <xf numFmtId="0" fontId="66" fillId="0" borderId="20" xfId="0" applyFont="1" applyBorder="1" applyAlignment="1" applyProtection="1">
      <alignment horizontal="center" vertical="top" wrapText="1"/>
      <protection locked="0"/>
    </xf>
    <xf numFmtId="0" fontId="66" fillId="0" borderId="18" xfId="0" applyFont="1" applyBorder="1" applyAlignment="1" applyProtection="1">
      <alignment horizontal="center" vertical="top" wrapText="1"/>
      <protection locked="0"/>
    </xf>
    <xf numFmtId="178" fontId="64" fillId="2" borderId="74" xfId="0" applyNumberFormat="1" applyFont="1" applyFill="1" applyBorder="1" applyAlignment="1">
      <alignment horizontal="center" vertical="center" wrapText="1"/>
    </xf>
    <xf numFmtId="178" fontId="64" fillId="2" borderId="50" xfId="0" applyNumberFormat="1" applyFont="1" applyFill="1" applyBorder="1" applyAlignment="1">
      <alignment horizontal="center" vertical="center" wrapText="1"/>
    </xf>
    <xf numFmtId="178" fontId="64" fillId="2" borderId="75" xfId="0" applyNumberFormat="1" applyFont="1" applyFill="1" applyBorder="1" applyAlignment="1">
      <alignment horizontal="center" vertical="center" wrapText="1"/>
    </xf>
    <xf numFmtId="0" fontId="64" fillId="0" borderId="74" xfId="0" applyFont="1" applyBorder="1" applyAlignment="1" applyProtection="1">
      <alignment horizontal="center" vertical="center" wrapText="1"/>
      <protection locked="0"/>
    </xf>
    <xf numFmtId="0" fontId="64" fillId="0" borderId="91" xfId="0" applyFont="1" applyBorder="1" applyAlignment="1" applyProtection="1">
      <alignment horizontal="center" vertical="center"/>
      <protection locked="0"/>
    </xf>
    <xf numFmtId="177" fontId="4" fillId="0" borderId="0" xfId="0" applyNumberFormat="1" applyFont="1" applyAlignment="1">
      <alignment horizontal="center" vertical="center" wrapText="1"/>
    </xf>
    <xf numFmtId="0" fontId="13" fillId="8" borderId="8" xfId="0" applyFont="1" applyFill="1" applyBorder="1" applyAlignment="1">
      <alignment vertical="center" wrapText="1"/>
    </xf>
    <xf numFmtId="0" fontId="13" fillId="8" borderId="7" xfId="0" applyFont="1" applyFill="1" applyBorder="1" applyAlignment="1">
      <alignment vertical="center" wrapText="1"/>
    </xf>
    <xf numFmtId="0" fontId="13" fillId="8" borderId="7" xfId="0" applyFont="1" applyFill="1" applyBorder="1">
      <alignment vertical="center"/>
    </xf>
    <xf numFmtId="0" fontId="13" fillId="8" borderId="10" xfId="0" applyFont="1" applyFill="1" applyBorder="1">
      <alignment vertical="center"/>
    </xf>
    <xf numFmtId="0" fontId="13" fillId="8" borderId="38" xfId="0" applyFont="1" applyFill="1" applyBorder="1" applyAlignment="1">
      <alignment vertical="center" wrapText="1"/>
    </xf>
    <xf numFmtId="0" fontId="13" fillId="8" borderId="38" xfId="0" applyFont="1" applyFill="1" applyBorder="1">
      <alignment vertical="center"/>
    </xf>
    <xf numFmtId="0" fontId="13" fillId="8" borderId="40" xfId="0" applyFont="1" applyFill="1" applyBorder="1">
      <alignment vertical="center"/>
    </xf>
    <xf numFmtId="0" fontId="13" fillId="8" borderId="31" xfId="0" applyFont="1" applyFill="1" applyBorder="1" applyAlignment="1">
      <alignment vertical="center" wrapText="1"/>
    </xf>
    <xf numFmtId="0" fontId="13" fillId="8" borderId="47" xfId="0" applyFont="1" applyFill="1" applyBorder="1" applyAlignment="1">
      <alignment vertical="center" wrapText="1"/>
    </xf>
    <xf numFmtId="0" fontId="13" fillId="8" borderId="47" xfId="0" applyFont="1" applyFill="1" applyBorder="1">
      <alignment vertical="center"/>
    </xf>
    <xf numFmtId="0" fontId="13" fillId="8" borderId="49" xfId="0" applyFont="1" applyFill="1" applyBorder="1">
      <alignment vertical="center"/>
    </xf>
    <xf numFmtId="0" fontId="24" fillId="8" borderId="8" xfId="0" applyFont="1" applyFill="1" applyBorder="1" applyAlignment="1">
      <alignment horizontal="left" vertical="center" wrapText="1" indent="2"/>
    </xf>
    <xf numFmtId="0" fontId="24" fillId="8" borderId="7" xfId="0" applyFont="1" applyFill="1" applyBorder="1" applyAlignment="1">
      <alignment horizontal="left" vertical="center" wrapText="1" indent="2"/>
    </xf>
    <xf numFmtId="0" fontId="24" fillId="8" borderId="7" xfId="0" applyFont="1" applyFill="1" applyBorder="1" applyAlignment="1">
      <alignment horizontal="left" vertical="center" indent="2"/>
    </xf>
    <xf numFmtId="0" fontId="24" fillId="8" borderId="10" xfId="0" applyFont="1" applyFill="1" applyBorder="1" applyAlignment="1">
      <alignment horizontal="left" vertical="center" indent="2"/>
    </xf>
    <xf numFmtId="0" fontId="24" fillId="8" borderId="31" xfId="0" applyFont="1" applyFill="1" applyBorder="1" applyAlignment="1">
      <alignment horizontal="left" vertical="center" wrapText="1" indent="2"/>
    </xf>
    <xf numFmtId="0" fontId="24" fillId="8" borderId="47" xfId="0" applyFont="1" applyFill="1" applyBorder="1" applyAlignment="1">
      <alignment horizontal="left" vertical="center" wrapText="1" indent="2"/>
    </xf>
    <xf numFmtId="0" fontId="24" fillId="8" borderId="47" xfId="0" applyFont="1" applyFill="1" applyBorder="1" applyAlignment="1">
      <alignment horizontal="left" vertical="center" indent="2"/>
    </xf>
    <xf numFmtId="0" fontId="24" fillId="8" borderId="49" xfId="0" applyFont="1" applyFill="1" applyBorder="1" applyAlignment="1">
      <alignment horizontal="left" vertical="center" indent="2"/>
    </xf>
    <xf numFmtId="0" fontId="13" fillId="8" borderId="10" xfId="0" applyFont="1" applyFill="1" applyBorder="1" applyAlignment="1">
      <alignment vertical="center" wrapText="1"/>
    </xf>
    <xf numFmtId="0" fontId="13" fillId="4" borderId="39" xfId="0" applyFont="1" applyFill="1" applyBorder="1" applyAlignment="1">
      <alignment vertical="center" wrapText="1"/>
    </xf>
    <xf numFmtId="0" fontId="13" fillId="4" borderId="38" xfId="0" applyFont="1" applyFill="1" applyBorder="1" applyAlignment="1">
      <alignment vertical="center" wrapText="1"/>
    </xf>
    <xf numFmtId="0" fontId="13" fillId="4" borderId="38" xfId="0" applyFont="1" applyFill="1" applyBorder="1">
      <alignment vertical="center"/>
    </xf>
    <xf numFmtId="0" fontId="13" fillId="4" borderId="40" xfId="0" applyFont="1" applyFill="1" applyBorder="1">
      <alignment vertical="center"/>
    </xf>
    <xf numFmtId="0" fontId="13" fillId="0" borderId="39" xfId="0" applyFont="1" applyBorder="1" applyAlignment="1">
      <alignment horizontal="left" vertical="center" wrapText="1"/>
    </xf>
    <xf numFmtId="0" fontId="13" fillId="0" borderId="38" xfId="0" applyFont="1" applyBorder="1" applyAlignment="1">
      <alignment horizontal="left" vertical="center" wrapText="1"/>
    </xf>
    <xf numFmtId="0" fontId="13" fillId="0" borderId="40" xfId="0" applyFont="1" applyBorder="1" applyAlignment="1">
      <alignment horizontal="left" vertical="center" wrapText="1"/>
    </xf>
    <xf numFmtId="0" fontId="13" fillId="8" borderId="17" xfId="0" applyFont="1" applyFill="1" applyBorder="1" applyAlignment="1">
      <alignment vertical="center" wrapText="1"/>
    </xf>
    <xf numFmtId="0" fontId="13" fillId="8" borderId="20" xfId="0" applyFont="1" applyFill="1" applyBorder="1" applyAlignment="1">
      <alignment vertical="center" wrapText="1"/>
    </xf>
    <xf numFmtId="0" fontId="13" fillId="8" borderId="21" xfId="0" applyFont="1" applyFill="1" applyBorder="1" applyAlignment="1">
      <alignment vertical="center" wrapText="1"/>
    </xf>
    <xf numFmtId="0" fontId="13" fillId="8" borderId="39" xfId="1" applyFont="1" applyFill="1" applyBorder="1" applyAlignment="1" applyProtection="1">
      <alignment vertical="center" wrapText="1"/>
    </xf>
    <xf numFmtId="0" fontId="13" fillId="8" borderId="38" xfId="1" applyFont="1" applyFill="1" applyBorder="1" applyAlignment="1" applyProtection="1">
      <alignment vertical="center" wrapText="1"/>
    </xf>
    <xf numFmtId="0" fontId="13" fillId="8" borderId="43" xfId="0" applyFont="1" applyFill="1" applyBorder="1" applyAlignment="1">
      <alignment vertical="center" wrapText="1"/>
    </xf>
    <xf numFmtId="0" fontId="13" fillId="8" borderId="42" xfId="0" applyFont="1" applyFill="1" applyBorder="1" applyAlignment="1">
      <alignment vertical="center" wrapText="1"/>
    </xf>
    <xf numFmtId="0" fontId="13" fillId="8" borderId="45" xfId="0" applyFont="1" applyFill="1" applyBorder="1" applyAlignment="1">
      <alignment vertical="center" wrapText="1"/>
    </xf>
    <xf numFmtId="0" fontId="13" fillId="0" borderId="8" xfId="0" applyFont="1" applyBorder="1" applyAlignment="1">
      <alignment horizontal="left" vertical="center" wrapText="1"/>
    </xf>
    <xf numFmtId="0" fontId="13" fillId="0" borderId="7" xfId="0" applyFont="1" applyBorder="1" applyAlignment="1">
      <alignment horizontal="left" vertical="center" wrapText="1"/>
    </xf>
    <xf numFmtId="0" fontId="13" fillId="0" borderId="9" xfId="0" applyFont="1" applyBorder="1" applyAlignment="1">
      <alignment horizontal="left" vertical="center" wrapText="1"/>
    </xf>
    <xf numFmtId="0" fontId="13" fillId="0" borderId="39" xfId="0" applyFont="1" applyBorder="1" applyAlignment="1">
      <alignment vertical="center" wrapText="1"/>
    </xf>
    <xf numFmtId="0" fontId="13" fillId="0" borderId="38" xfId="0" applyFont="1" applyBorder="1" applyAlignment="1">
      <alignment vertical="center" wrapText="1"/>
    </xf>
    <xf numFmtId="0" fontId="13" fillId="0" borderId="38" xfId="0" applyFont="1" applyBorder="1">
      <alignment vertical="center"/>
    </xf>
    <xf numFmtId="0" fontId="13" fillId="0" borderId="40" xfId="0" applyFont="1" applyBorder="1">
      <alignment vertical="center"/>
    </xf>
    <xf numFmtId="0" fontId="13" fillId="0" borderId="37" xfId="0" applyFont="1" applyBorder="1" applyAlignment="1">
      <alignment horizontal="left" vertical="center" wrapText="1"/>
    </xf>
    <xf numFmtId="0" fontId="13" fillId="0" borderId="43" xfId="0" applyFont="1" applyBorder="1" applyAlignment="1">
      <alignment horizontal="left" vertical="center" wrapText="1"/>
    </xf>
    <xf numFmtId="0" fontId="13" fillId="0" borderId="42" xfId="0" applyFont="1" applyBorder="1" applyAlignment="1">
      <alignment horizontal="left" vertical="center" wrapText="1"/>
    </xf>
    <xf numFmtId="0" fontId="13" fillId="0" borderId="44" xfId="0" applyFont="1" applyBorder="1" applyAlignment="1">
      <alignment horizontal="left" vertical="center" wrapText="1"/>
    </xf>
    <xf numFmtId="0" fontId="13" fillId="0" borderId="8" xfId="0" applyFont="1" applyBorder="1" applyAlignment="1">
      <alignment vertical="center" wrapText="1"/>
    </xf>
    <xf numFmtId="0" fontId="13" fillId="0" borderId="7" xfId="0" applyFont="1" applyBorder="1" applyAlignment="1">
      <alignment vertical="center" wrapText="1"/>
    </xf>
    <xf numFmtId="0" fontId="13" fillId="0" borderId="7" xfId="0" applyFont="1" applyBorder="1">
      <alignment vertical="center"/>
    </xf>
    <xf numFmtId="0" fontId="13" fillId="0" borderId="10" xfId="0" applyFont="1" applyBorder="1">
      <alignment vertical="center"/>
    </xf>
    <xf numFmtId="187" fontId="13" fillId="0" borderId="38" xfId="0" applyNumberFormat="1" applyFont="1" applyBorder="1" applyAlignment="1">
      <alignment horizontal="left" vertical="center" wrapText="1"/>
    </xf>
    <xf numFmtId="187" fontId="13" fillId="0" borderId="40" xfId="0" applyNumberFormat="1" applyFont="1" applyBorder="1" applyAlignment="1">
      <alignment horizontal="left" vertical="center" wrapText="1"/>
    </xf>
    <xf numFmtId="190" fontId="13" fillId="0" borderId="42" xfId="0" applyNumberFormat="1" applyFont="1" applyBorder="1" applyAlignment="1">
      <alignment horizontal="center" vertical="center" wrapText="1"/>
    </xf>
    <xf numFmtId="190" fontId="13" fillId="0" borderId="45" xfId="0" applyNumberFormat="1" applyFont="1" applyBorder="1" applyAlignment="1">
      <alignment horizontal="center" vertical="center" wrapText="1"/>
    </xf>
    <xf numFmtId="0" fontId="70" fillId="8" borderId="39" xfId="0" applyFont="1" applyFill="1" applyBorder="1" applyAlignment="1">
      <alignment horizontal="left" vertical="center" wrapText="1"/>
    </xf>
    <xf numFmtId="0" fontId="70" fillId="8" borderId="38" xfId="0" applyFont="1" applyFill="1" applyBorder="1" applyAlignment="1">
      <alignment horizontal="left" vertical="center" wrapText="1"/>
    </xf>
    <xf numFmtId="0" fontId="70" fillId="8" borderId="40" xfId="0" applyFont="1" applyFill="1" applyBorder="1" applyAlignment="1">
      <alignment horizontal="left" vertical="center" wrapText="1"/>
    </xf>
    <xf numFmtId="0" fontId="13" fillId="8" borderId="42" xfId="0" applyFont="1" applyFill="1" applyBorder="1">
      <alignment vertical="center"/>
    </xf>
    <xf numFmtId="0" fontId="13" fillId="8" borderId="45" xfId="0" applyFont="1" applyFill="1" applyBorder="1">
      <alignment vertical="center"/>
    </xf>
    <xf numFmtId="0" fontId="0" fillId="8" borderId="70" xfId="0" applyFill="1" applyBorder="1" applyAlignment="1">
      <alignment vertical="center" wrapText="1"/>
    </xf>
    <xf numFmtId="0" fontId="0" fillId="8" borderId="19" xfId="0" applyFill="1" applyBorder="1" applyAlignment="1">
      <alignment vertical="center" wrapText="1"/>
    </xf>
    <xf numFmtId="0" fontId="0" fillId="8" borderId="70" xfId="0" applyFill="1" applyBorder="1" applyAlignment="1">
      <alignment horizontal="center" vertical="center"/>
    </xf>
    <xf numFmtId="0" fontId="0" fillId="8" borderId="19" xfId="0" applyFill="1" applyBorder="1" applyAlignment="1">
      <alignment horizontal="center" vertical="center"/>
    </xf>
    <xf numFmtId="0" fontId="11" fillId="0" borderId="0" xfId="0" applyFont="1" applyAlignment="1">
      <alignment horizontal="right" vertical="center"/>
    </xf>
    <xf numFmtId="0" fontId="20" fillId="0" borderId="0" xfId="0" applyFont="1" applyAlignment="1">
      <alignment horizontal="center" vertical="center"/>
    </xf>
    <xf numFmtId="0" fontId="21" fillId="0" borderId="0" xfId="0" applyFont="1" applyAlignment="1">
      <alignment horizontal="center" vertical="center"/>
    </xf>
    <xf numFmtId="0" fontId="13" fillId="0" borderId="90" xfId="0" applyFont="1" applyBorder="1" applyAlignment="1">
      <alignment horizontal="center" vertical="center" wrapText="1" shrinkToFit="1"/>
    </xf>
    <xf numFmtId="0" fontId="13" fillId="0" borderId="91" xfId="0" applyFont="1" applyBorder="1" applyAlignment="1">
      <alignment horizontal="center" vertical="center" shrinkToFit="1"/>
    </xf>
    <xf numFmtId="0" fontId="13" fillId="0" borderId="74" xfId="0" applyFont="1" applyBorder="1" applyAlignment="1">
      <alignment horizontal="center" vertical="center" wrapText="1"/>
    </xf>
    <xf numFmtId="0" fontId="13" fillId="0" borderId="91" xfId="0" applyFont="1" applyBorder="1" applyAlignment="1">
      <alignment horizontal="center" vertical="center"/>
    </xf>
    <xf numFmtId="178" fontId="13" fillId="2" borderId="74" xfId="0" applyNumberFormat="1" applyFont="1" applyFill="1" applyBorder="1" applyAlignment="1">
      <alignment horizontal="left" vertical="center"/>
    </xf>
    <xf numFmtId="178" fontId="13" fillId="2" borderId="50" xfId="0" applyNumberFormat="1" applyFont="1" applyFill="1" applyBorder="1" applyAlignment="1">
      <alignment horizontal="left" vertical="center"/>
    </xf>
    <xf numFmtId="178" fontId="13" fillId="2" borderId="75" xfId="0" applyNumberFormat="1" applyFont="1" applyFill="1" applyBorder="1" applyAlignment="1">
      <alignment horizontal="left" vertical="center"/>
    </xf>
    <xf numFmtId="0" fontId="13" fillId="0" borderId="93" xfId="0" applyFont="1" applyBorder="1" applyAlignment="1">
      <alignment horizontal="center" vertical="center"/>
    </xf>
    <xf numFmtId="0" fontId="13" fillId="0" borderId="13" xfId="0" applyFont="1" applyBorder="1" applyAlignment="1">
      <alignment horizontal="center" vertical="center"/>
    </xf>
    <xf numFmtId="0" fontId="13" fillId="0" borderId="34" xfId="0" applyFont="1" applyBorder="1" applyAlignment="1">
      <alignment horizontal="center" vertical="center"/>
    </xf>
    <xf numFmtId="0" fontId="13" fillId="0" borderId="18" xfId="0" applyFont="1" applyBorder="1" applyAlignment="1">
      <alignment horizontal="center" vertical="center"/>
    </xf>
    <xf numFmtId="0" fontId="13" fillId="0" borderId="101" xfId="0" applyFont="1" applyBorder="1" applyAlignment="1">
      <alignment horizontal="center" vertical="center"/>
    </xf>
    <xf numFmtId="0" fontId="13" fillId="0" borderId="102" xfId="0" applyFont="1" applyBorder="1" applyAlignment="1">
      <alignment horizontal="center" vertical="center"/>
    </xf>
    <xf numFmtId="0" fontId="14" fillId="0" borderId="99" xfId="0" applyFont="1" applyBorder="1" applyAlignment="1">
      <alignment horizontal="center" vertical="center"/>
    </xf>
    <xf numFmtId="0" fontId="14" fillId="0" borderId="100" xfId="0" applyFont="1" applyBorder="1" applyAlignment="1">
      <alignment horizontal="center" vertical="center"/>
    </xf>
    <xf numFmtId="0" fontId="14" fillId="5" borderId="99" xfId="0" applyFont="1" applyFill="1" applyBorder="1" applyAlignment="1">
      <alignment horizontal="center" vertical="center"/>
    </xf>
    <xf numFmtId="0" fontId="14" fillId="5" borderId="97" xfId="0" applyFont="1" applyFill="1" applyBorder="1" applyAlignment="1">
      <alignment horizontal="center" vertical="center"/>
    </xf>
    <xf numFmtId="0" fontId="14" fillId="0" borderId="97"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5" borderId="24" xfId="0" applyFont="1" applyFill="1" applyBorder="1" applyAlignment="1">
      <alignment horizontal="center" vertical="center"/>
    </xf>
    <xf numFmtId="0" fontId="13" fillId="0" borderId="11" xfId="0" applyFont="1" applyBorder="1" applyAlignment="1">
      <alignment horizontal="center" vertical="center"/>
    </xf>
    <xf numFmtId="0" fontId="13" fillId="0" borderId="16" xfId="0" applyFont="1" applyBorder="1" applyAlignment="1">
      <alignment horizontal="center" vertical="center"/>
    </xf>
    <xf numFmtId="0" fontId="13" fillId="0" borderId="46" xfId="0" applyFont="1" applyBorder="1" applyAlignment="1">
      <alignment horizontal="center" vertical="center"/>
    </xf>
    <xf numFmtId="0" fontId="13" fillId="0" borderId="48" xfId="0" applyFont="1" applyBorder="1" applyAlignment="1">
      <alignment horizontal="center" vertical="center"/>
    </xf>
    <xf numFmtId="0" fontId="14" fillId="0" borderId="15"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14" fillId="0" borderId="31" xfId="0" applyFont="1" applyBorder="1" applyAlignment="1">
      <alignment horizontal="left" vertical="center"/>
    </xf>
    <xf numFmtId="0" fontId="14" fillId="0" borderId="47" xfId="0" applyFont="1" applyBorder="1" applyAlignment="1">
      <alignment horizontal="left" vertical="center"/>
    </xf>
    <xf numFmtId="0" fontId="14" fillId="0" borderId="49" xfId="0" applyFont="1" applyBorder="1" applyAlignment="1">
      <alignment horizontal="left" vertical="center"/>
    </xf>
    <xf numFmtId="0" fontId="14" fillId="0" borderId="83" xfId="0" applyFont="1" applyBorder="1" applyAlignment="1">
      <alignment vertical="center" shrinkToFit="1"/>
    </xf>
    <xf numFmtId="0" fontId="14" fillId="0" borderId="84" xfId="0" applyFont="1" applyBorder="1" applyAlignment="1">
      <alignment vertical="center" shrinkToFit="1"/>
    </xf>
    <xf numFmtId="0" fontId="14" fillId="0" borderId="38" xfId="0" applyFont="1" applyBorder="1" applyAlignment="1">
      <alignment horizontal="center" vertical="center"/>
    </xf>
    <xf numFmtId="0" fontId="14" fillId="0" borderId="37" xfId="0" applyFont="1" applyBorder="1" applyAlignment="1">
      <alignment horizontal="center" vertical="center"/>
    </xf>
    <xf numFmtId="181" fontId="14" fillId="4" borderId="39" xfId="0" applyNumberFormat="1" applyFont="1" applyFill="1" applyBorder="1" applyAlignment="1">
      <alignment horizontal="center" vertical="center"/>
    </xf>
    <xf numFmtId="181" fontId="14" fillId="4" borderId="37" xfId="0" applyNumberFormat="1" applyFont="1" applyFill="1" applyBorder="1" applyAlignment="1">
      <alignment horizontal="center" vertical="center"/>
    </xf>
    <xf numFmtId="180" fontId="13" fillId="2" borderId="0" xfId="0" applyNumberFormat="1" applyFont="1" applyFill="1" applyAlignment="1">
      <alignment horizontal="center" vertical="center"/>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24" fillId="0" borderId="17" xfId="0" applyFont="1" applyBorder="1" applyAlignment="1" applyProtection="1">
      <alignment horizontal="center" vertical="top" wrapText="1"/>
      <protection locked="0"/>
    </xf>
    <xf numFmtId="0" fontId="14" fillId="0" borderId="104" xfId="0" applyFont="1" applyBorder="1" applyAlignment="1">
      <alignment horizontal="center" vertical="center"/>
    </xf>
    <xf numFmtId="0" fontId="14" fillId="0" borderId="105" xfId="0" applyFont="1" applyBorder="1" applyAlignment="1">
      <alignment horizontal="center" vertical="center"/>
    </xf>
    <xf numFmtId="180" fontId="13" fillId="2" borderId="106" xfId="0" applyNumberFormat="1" applyFont="1" applyFill="1" applyBorder="1" applyAlignment="1">
      <alignment horizontal="center" vertical="center"/>
    </xf>
    <xf numFmtId="0" fontId="14" fillId="0" borderId="95" xfId="0" applyFont="1" applyBorder="1" applyAlignment="1">
      <alignment horizontal="center" vertical="center"/>
    </xf>
    <xf numFmtId="0" fontId="14" fillId="0" borderId="96" xfId="0" applyFont="1" applyBorder="1" applyAlignment="1">
      <alignment horizontal="center" vertical="center"/>
    </xf>
    <xf numFmtId="180" fontId="13" fillId="2" borderId="98" xfId="0" applyNumberFormat="1" applyFont="1" applyFill="1" applyBorder="1" applyAlignment="1">
      <alignment horizontal="center" vertical="center"/>
    </xf>
    <xf numFmtId="0" fontId="13" fillId="0" borderId="39" xfId="0" applyFont="1" applyBorder="1" applyAlignment="1">
      <alignment horizontal="center" vertical="center"/>
    </xf>
    <xf numFmtId="0" fontId="0" fillId="0" borderId="38" xfId="0" applyBorder="1">
      <alignment vertical="center"/>
    </xf>
    <xf numFmtId="0" fontId="0" fillId="0" borderId="37" xfId="0" applyBorder="1">
      <alignment vertical="center"/>
    </xf>
    <xf numFmtId="177" fontId="17" fillId="0" borderId="39" xfId="0" applyNumberFormat="1" applyFont="1" applyBorder="1" applyAlignment="1">
      <alignment horizontal="center" vertical="center"/>
    </xf>
    <xf numFmtId="177" fontId="17" fillId="0" borderId="38" xfId="0" applyNumberFormat="1" applyFont="1" applyBorder="1" applyAlignment="1">
      <alignment horizontal="center" vertical="center"/>
    </xf>
    <xf numFmtId="177" fontId="17" fillId="0" borderId="37" xfId="0" applyNumberFormat="1" applyFont="1" applyBorder="1" applyAlignment="1">
      <alignment horizontal="center" vertical="center"/>
    </xf>
    <xf numFmtId="0" fontId="14" fillId="4" borderId="0" xfId="0" applyFont="1" applyFill="1" applyAlignment="1">
      <alignment horizontal="left" vertical="center" wrapText="1"/>
    </xf>
    <xf numFmtId="178" fontId="20" fillId="2" borderId="58" xfId="0" applyNumberFormat="1" applyFont="1" applyFill="1" applyBorder="1" applyAlignment="1">
      <alignment horizontal="center" vertical="center" wrapText="1"/>
    </xf>
    <xf numFmtId="178" fontId="20" fillId="2" borderId="61" xfId="0" applyNumberFormat="1" applyFont="1" applyFill="1" applyBorder="1" applyAlignment="1">
      <alignment horizontal="center" vertical="center" wrapText="1"/>
    </xf>
    <xf numFmtId="0" fontId="30" fillId="0" borderId="79" xfId="0" applyFont="1" applyBorder="1" applyAlignment="1" applyProtection="1">
      <alignment horizontal="center" vertical="center"/>
      <protection locked="0"/>
    </xf>
    <xf numFmtId="0" fontId="30" fillId="0" borderId="52"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47" xfId="0" applyFont="1" applyBorder="1" applyAlignment="1" applyProtection="1">
      <alignment horizontal="center" vertical="center"/>
      <protection locked="0"/>
    </xf>
    <xf numFmtId="0" fontId="30" fillId="0" borderId="49" xfId="0" applyFont="1" applyBorder="1" applyAlignment="1" applyProtection="1">
      <alignment horizontal="center" vertical="center"/>
      <protection locked="0"/>
    </xf>
    <xf numFmtId="0" fontId="30" fillId="0" borderId="85" xfId="0" applyFont="1" applyBorder="1" applyAlignment="1" applyProtection="1">
      <alignment horizontal="center" vertical="center"/>
      <protection locked="0"/>
    </xf>
    <xf numFmtId="0" fontId="30" fillId="0" borderId="86" xfId="0" applyFont="1" applyBorder="1" applyAlignment="1" applyProtection="1">
      <alignment horizontal="center" vertical="center"/>
      <protection locked="0"/>
    </xf>
    <xf numFmtId="0" fontId="30" fillId="0" borderId="15"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0" fontId="0" fillId="0" borderId="0" xfId="0" applyAlignment="1">
      <alignment vertical="center" wrapText="1"/>
    </xf>
    <xf numFmtId="0" fontId="0" fillId="0" borderId="74" xfId="0" applyBorder="1" applyAlignment="1">
      <alignment vertical="center" wrapText="1"/>
    </xf>
    <xf numFmtId="0" fontId="0" fillId="0" borderId="50" xfId="0" applyBorder="1" applyAlignment="1">
      <alignment vertical="center" wrapText="1"/>
    </xf>
    <xf numFmtId="0" fontId="0" fillId="0" borderId="75" xfId="0" applyBorder="1" applyAlignment="1">
      <alignment vertical="center" wrapText="1"/>
    </xf>
    <xf numFmtId="0" fontId="0" fillId="0" borderId="74" xfId="0" applyBorder="1" applyAlignment="1">
      <alignment horizontal="left" vertical="center" indent="1"/>
    </xf>
    <xf numFmtId="0" fontId="0" fillId="0" borderId="50" xfId="0" applyBorder="1" applyAlignment="1">
      <alignment horizontal="left" vertical="center" indent="1"/>
    </xf>
    <xf numFmtId="0" fontId="0" fillId="0" borderId="75" xfId="0" applyBorder="1" applyAlignment="1">
      <alignment horizontal="left" vertical="center" indent="1"/>
    </xf>
    <xf numFmtId="177" fontId="17" fillId="0" borderId="0" xfId="0" applyNumberFormat="1" applyFont="1" applyAlignment="1">
      <alignment horizontal="center" vertical="center"/>
    </xf>
    <xf numFmtId="0" fontId="13" fillId="2" borderId="74"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75" xfId="0" applyFont="1" applyFill="1" applyBorder="1" applyAlignment="1">
      <alignment horizontal="center" vertical="center"/>
    </xf>
    <xf numFmtId="0" fontId="0" fillId="8" borderId="37" xfId="0" applyFill="1" applyBorder="1" applyAlignment="1">
      <alignment horizontal="center" vertical="center" wrapText="1"/>
    </xf>
    <xf numFmtId="0" fontId="0" fillId="8" borderId="37" xfId="0" applyFill="1" applyBorder="1" applyAlignment="1">
      <alignment horizontal="center" vertical="center"/>
    </xf>
    <xf numFmtId="0" fontId="0" fillId="8" borderId="4" xfId="0" applyFill="1" applyBorder="1" applyAlignment="1">
      <alignment horizontal="center" vertical="center"/>
    </xf>
    <xf numFmtId="0" fontId="0" fillId="8" borderId="4" xfId="0" applyFill="1" applyBorder="1" applyAlignment="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15128</xdr:colOff>
      <xdr:row>1</xdr:row>
      <xdr:rowOff>31936</xdr:rowOff>
    </xdr:from>
    <xdr:to>
      <xdr:col>35</xdr:col>
      <xdr:colOff>5043</xdr:colOff>
      <xdr:row>6</xdr:row>
      <xdr:rowOff>2801</xdr:rowOff>
    </xdr:to>
    <xdr:sp macro="" textlink="">
      <xdr:nvSpPr>
        <xdr:cNvPr id="26625" name="Rectangle 1">
          <a:extLst>
            <a:ext uri="{FF2B5EF4-FFF2-40B4-BE49-F238E27FC236}">
              <a16:creationId xmlns:a16="http://schemas.microsoft.com/office/drawing/2014/main" id="{00000000-0008-0000-0000-000001680000}"/>
            </a:ext>
          </a:extLst>
        </xdr:cNvPr>
        <xdr:cNvSpPr>
          <a:spLocks noChangeArrowheads="1"/>
        </xdr:cNvSpPr>
      </xdr:nvSpPr>
      <xdr:spPr bwMode="auto">
        <a:xfrm>
          <a:off x="272863" y="194422"/>
          <a:ext cx="8752915" cy="783291"/>
        </a:xfrm>
        <a:prstGeom prst="rect">
          <a:avLst/>
        </a:prstGeom>
        <a:solidFill>
          <a:srgbClr val="CCFFCC"/>
        </a:solidFill>
        <a:ln w="9525">
          <a:solidFill>
            <a:srgbClr val="000000"/>
          </a:solidFill>
          <a:miter lim="800000"/>
          <a:headEnd/>
          <a:tailEnd/>
        </a:ln>
      </xdr:spPr>
      <xdr:txBody>
        <a:bodyPr vertOverflow="clip" wrap="square" lIns="64008" tIns="32004" rIns="64008" bIns="32004" anchor="ctr" upright="1"/>
        <a:lstStyle/>
        <a:p>
          <a:pPr algn="ctr" rtl="0">
            <a:lnSpc>
              <a:spcPts val="3400"/>
            </a:lnSpc>
            <a:defRPr sz="1000"/>
          </a:pPr>
          <a:r>
            <a:rPr lang="ja-JP" altLang="en-US" sz="2800" b="0" i="0" u="none" strike="noStrike" baseline="0">
              <a:solidFill>
                <a:srgbClr val="008000"/>
              </a:solidFill>
              <a:latin typeface="HGS創英角ｺﾞｼｯｸUB"/>
              <a:ea typeface="HGS創英角ｺﾞｼｯｸUB"/>
            </a:rPr>
            <a:t>便利な指導員向けの実務従事関連資料</a:t>
          </a:r>
          <a:r>
            <a:rPr lang="en-US" altLang="ja-JP" sz="1400" b="0" i="0" u="none" strike="noStrike" baseline="0">
              <a:solidFill>
                <a:srgbClr val="000000"/>
              </a:solidFill>
              <a:latin typeface="HGS創英角ｺﾞｼｯｸUB"/>
              <a:ea typeface="HGS創英角ｺﾞｼｯｸUB"/>
            </a:rPr>
            <a:t>(2025</a:t>
          </a:r>
          <a:r>
            <a:rPr lang="ja-JP" altLang="en-US" sz="1400" b="0" i="0" u="none" strike="noStrike" baseline="0">
              <a:solidFill>
                <a:srgbClr val="000000"/>
              </a:solidFill>
              <a:latin typeface="HGS創英角ｺﾞｼｯｸUB"/>
              <a:ea typeface="HGS創英角ｺﾞｼｯｸUB"/>
            </a:rPr>
            <a:t>年</a:t>
          </a:r>
          <a:r>
            <a:rPr lang="en-US" altLang="ja-JP" sz="1400" b="0" i="0" u="none" strike="noStrike" baseline="0">
              <a:solidFill>
                <a:srgbClr val="000000"/>
              </a:solidFill>
              <a:latin typeface="HGS創英角ｺﾞｼｯｸUB"/>
              <a:ea typeface="HGS創英角ｺﾞｼｯｸUB"/>
            </a:rPr>
            <a:t>6</a:t>
          </a:r>
          <a:r>
            <a:rPr lang="ja-JP" altLang="en-US" sz="1400" b="0" i="0" u="none" strike="noStrike" baseline="0">
              <a:solidFill>
                <a:srgbClr val="000000"/>
              </a:solidFill>
              <a:latin typeface="HGS創英角ｺﾞｼｯｸUB"/>
              <a:ea typeface="HGS創英角ｺﾞｼｯｸUB"/>
            </a:rPr>
            <a:t>月</a:t>
          </a:r>
          <a:r>
            <a:rPr lang="en-US" altLang="ja-JP" sz="1400" b="0" i="0" u="none" strike="noStrike" baseline="0">
              <a:solidFill>
                <a:srgbClr val="000000"/>
              </a:solidFill>
              <a:latin typeface="HGS創英角ｺﾞｼｯｸUB"/>
              <a:ea typeface="HGS創英角ｺﾞｼｯｸUB"/>
            </a:rPr>
            <a:t>6</a:t>
          </a:r>
          <a:r>
            <a:rPr lang="ja-JP" altLang="en-US" sz="1400" b="0" i="0" u="none" strike="noStrike" baseline="0">
              <a:solidFill>
                <a:srgbClr val="000000"/>
              </a:solidFill>
              <a:latin typeface="HGS創英角ｺﾞｼｯｸUB"/>
              <a:ea typeface="HGS創英角ｺﾞｼｯｸUB"/>
            </a:rPr>
            <a:t>日 作成版）</a:t>
          </a:r>
        </a:p>
        <a:p>
          <a:pPr algn="ctr" rtl="0">
            <a:lnSpc>
              <a:spcPts val="1600"/>
            </a:lnSpc>
            <a:defRPr sz="1000"/>
          </a:pPr>
          <a:r>
            <a:rPr lang="ja-JP" altLang="en-US" sz="1400" b="0" i="0" u="none" strike="noStrike" baseline="0">
              <a:solidFill>
                <a:srgbClr val="339966"/>
              </a:solidFill>
              <a:latin typeface="HGS創英角ｺﾞｼｯｸUB"/>
              <a:ea typeface="HGS創英角ｺﾞｼｯｸUB"/>
            </a:rPr>
            <a:t>日本標準産業分類（</a:t>
          </a:r>
          <a:r>
            <a:rPr lang="en-US" altLang="ja-JP" sz="1400" b="0" i="0" u="none" strike="noStrike" baseline="0">
              <a:solidFill>
                <a:srgbClr val="339966"/>
              </a:solidFill>
              <a:latin typeface="HGS創英角ｺﾞｼｯｸUB"/>
              <a:ea typeface="HGS創英角ｺﾞｼｯｸUB"/>
            </a:rPr>
            <a:t>2007</a:t>
          </a:r>
          <a:r>
            <a:rPr lang="ja-JP" altLang="en-US" sz="1400" b="0" i="0" u="none" strike="noStrike" baseline="0">
              <a:solidFill>
                <a:srgbClr val="339966"/>
              </a:solidFill>
              <a:latin typeface="HGS創英角ｺﾞｼｯｸUB"/>
              <a:ea typeface="HGS創英角ｺﾞｼｯｸUB"/>
            </a:rPr>
            <a:t>年</a:t>
          </a:r>
          <a:r>
            <a:rPr lang="en-US" altLang="ja-JP" sz="1400" b="0" i="0" u="none" strike="noStrike" baseline="0">
              <a:solidFill>
                <a:srgbClr val="339966"/>
              </a:solidFill>
              <a:latin typeface="HGS創英角ｺﾞｼｯｸUB"/>
              <a:ea typeface="HGS創英角ｺﾞｼｯｸUB"/>
            </a:rPr>
            <a:t>11</a:t>
          </a:r>
          <a:r>
            <a:rPr lang="ja-JP" altLang="en-US" sz="1400" b="0" i="0" u="none" strike="noStrike" baseline="0">
              <a:solidFill>
                <a:srgbClr val="339966"/>
              </a:solidFill>
              <a:latin typeface="HGS創英角ｺﾞｼｯｸUB"/>
              <a:ea typeface="HGS創英角ｺﾞｼｯｸUB"/>
            </a:rPr>
            <a:t>月</a:t>
          </a:r>
          <a:r>
            <a:rPr lang="en-US" altLang="ja-JP" sz="1400" b="0" i="0" u="none" strike="noStrike" baseline="0">
              <a:solidFill>
                <a:srgbClr val="339966"/>
              </a:solidFill>
              <a:latin typeface="HGS創英角ｺﾞｼｯｸUB"/>
              <a:ea typeface="HGS創英角ｺﾞｼｯｸUB"/>
            </a:rPr>
            <a:t>&lt;</a:t>
          </a:r>
          <a:r>
            <a:rPr lang="ja-JP" altLang="en-US" sz="1400" b="0" i="0" u="none" strike="noStrike" baseline="0">
              <a:solidFill>
                <a:srgbClr val="339966"/>
              </a:solidFill>
              <a:latin typeface="HGS創英角ｺﾞｼｯｸUB"/>
              <a:ea typeface="HGS創英角ｺﾞｼｯｸUB"/>
            </a:rPr>
            <a:t>平成</a:t>
          </a:r>
          <a:r>
            <a:rPr lang="en-US" altLang="ja-JP" sz="1400" b="0" i="0" u="none" strike="noStrike" baseline="0">
              <a:solidFill>
                <a:srgbClr val="339966"/>
              </a:solidFill>
              <a:latin typeface="HGS創英角ｺﾞｼｯｸUB"/>
              <a:ea typeface="HGS創英角ｺﾞｼｯｸUB"/>
            </a:rPr>
            <a:t>19</a:t>
          </a:r>
          <a:r>
            <a:rPr lang="ja-JP" altLang="en-US" sz="1400" b="0" i="0" u="none" strike="noStrike" baseline="0">
              <a:solidFill>
                <a:srgbClr val="339966"/>
              </a:solidFill>
              <a:latin typeface="HGS創英角ｺﾞｼｯｸUB"/>
              <a:ea typeface="HGS創英角ｺﾞｼｯｸUB"/>
            </a:rPr>
            <a:t>年</a:t>
          </a:r>
          <a:r>
            <a:rPr lang="en-US" altLang="ja-JP" sz="1400" b="0" i="0" u="none" strike="noStrike" baseline="0">
              <a:solidFill>
                <a:srgbClr val="339966"/>
              </a:solidFill>
              <a:latin typeface="HGS創英角ｺﾞｼｯｸUB"/>
              <a:ea typeface="HGS創英角ｺﾞｼｯｸUB"/>
            </a:rPr>
            <a:t>11</a:t>
          </a:r>
          <a:r>
            <a:rPr lang="ja-JP" altLang="en-US" sz="1400" b="0" i="0" u="none" strike="noStrike" baseline="0">
              <a:solidFill>
                <a:srgbClr val="339966"/>
              </a:solidFill>
              <a:latin typeface="HGS創英角ｺﾞｼｯｸUB"/>
              <a:ea typeface="HGS創英角ｺﾞｼｯｸUB"/>
            </a:rPr>
            <a:t>月</a:t>
          </a:r>
          <a:r>
            <a:rPr lang="en-US" altLang="ja-JP" sz="1400" b="0" i="0" u="none" strike="noStrike" baseline="0">
              <a:solidFill>
                <a:srgbClr val="339966"/>
              </a:solidFill>
              <a:latin typeface="HGS創英角ｺﾞｼｯｸUB"/>
              <a:ea typeface="HGS創英角ｺﾞｼｯｸUB"/>
            </a:rPr>
            <a:t>&gt;</a:t>
          </a:r>
          <a:r>
            <a:rPr lang="ja-JP" altLang="en-US" sz="1400" b="0" i="0" u="none" strike="noStrike" baseline="0">
              <a:solidFill>
                <a:srgbClr val="339966"/>
              </a:solidFill>
              <a:latin typeface="HGS創英角ｺﾞｼｯｸUB"/>
              <a:ea typeface="HGS創英角ｺﾞｼｯｸUB"/>
            </a:rPr>
            <a:t>対応）</a:t>
          </a:r>
        </a:p>
      </xdr:txBody>
    </xdr:sp>
    <xdr:clientData/>
  </xdr:twoCellAnchor>
  <xdr:twoCellAnchor>
    <xdr:from>
      <xdr:col>1</xdr:col>
      <xdr:colOff>3922</xdr:colOff>
      <xdr:row>7</xdr:row>
      <xdr:rowOff>49866</xdr:rowOff>
    </xdr:from>
    <xdr:to>
      <xdr:col>34</xdr:col>
      <xdr:colOff>251572</xdr:colOff>
      <xdr:row>22</xdr:row>
      <xdr:rowOff>49866</xdr:rowOff>
    </xdr:to>
    <xdr:sp macro="" textlink="">
      <xdr:nvSpPr>
        <xdr:cNvPr id="26626" name="Rectangle 2">
          <a:extLst>
            <a:ext uri="{FF2B5EF4-FFF2-40B4-BE49-F238E27FC236}">
              <a16:creationId xmlns:a16="http://schemas.microsoft.com/office/drawing/2014/main" id="{00000000-0008-0000-0000-000002680000}"/>
            </a:ext>
          </a:extLst>
        </xdr:cNvPr>
        <xdr:cNvSpPr>
          <a:spLocks noChangeArrowheads="1"/>
        </xdr:cNvSpPr>
      </xdr:nvSpPr>
      <xdr:spPr bwMode="auto">
        <a:xfrm>
          <a:off x="261657" y="1187264"/>
          <a:ext cx="8752915" cy="2437278"/>
        </a:xfrm>
        <a:prstGeom prst="rect">
          <a:avLst/>
        </a:prstGeom>
        <a:solidFill>
          <a:srgbClr val="FFFF99"/>
        </a:solidFill>
        <a:ln w="9525">
          <a:solidFill>
            <a:srgbClr val="000000"/>
          </a:solidFill>
          <a:miter lim="800000"/>
          <a:headEnd/>
          <a:tailEnd/>
        </a:ln>
      </xdr:spPr>
      <xdr:txBody>
        <a:bodyPr vertOverflow="clip" wrap="square" lIns="54864" tIns="32004" rIns="0" bIns="32004" anchor="ctr" upright="1"/>
        <a:lstStyle/>
        <a:p>
          <a:pPr algn="l" rtl="0">
            <a:lnSpc>
              <a:spcPts val="2800"/>
            </a:lnSpc>
            <a:defRPr sz="1000"/>
          </a:pPr>
          <a:r>
            <a:rPr lang="ja-JP" altLang="en-US" sz="2400" b="0" i="0" u="none" strike="noStrike" baseline="0">
              <a:solidFill>
                <a:srgbClr val="0000FF"/>
              </a:solidFill>
              <a:latin typeface="HGS創英角ｺﾞｼｯｸUB"/>
              <a:ea typeface="HGS創英角ｺﾞｼｯｸUB"/>
            </a:rPr>
            <a:t>便利資料のポイント</a:t>
          </a:r>
        </a:p>
        <a:p>
          <a:pPr algn="l" rtl="0">
            <a:lnSpc>
              <a:spcPts val="2800"/>
            </a:lnSpc>
            <a:defRPr sz="1000"/>
          </a:pPr>
          <a:r>
            <a:rPr lang="ja-JP" altLang="en-US" sz="2400" b="0" i="0" u="none" strike="noStrike" baseline="0">
              <a:solidFill>
                <a:srgbClr val="000000"/>
              </a:solidFill>
              <a:latin typeface="ＭＳ Ｐゴシック"/>
              <a:ea typeface="ＭＳ Ｐゴシック"/>
            </a:rPr>
            <a:t>１．当シートに登録されている項目は全てシート間で、</a:t>
          </a:r>
        </a:p>
        <a:p>
          <a:pPr algn="l" rtl="0">
            <a:lnSpc>
              <a:spcPts val="2800"/>
            </a:lnSpc>
            <a:defRPr sz="1000"/>
          </a:pPr>
          <a:r>
            <a:rPr lang="ja-JP" altLang="en-US" sz="2400" b="0" i="0" u="none" strike="noStrike" baseline="0">
              <a:solidFill>
                <a:srgbClr val="000000"/>
              </a:solidFill>
              <a:latin typeface="ＭＳ Ｐゴシック"/>
              <a:ea typeface="ＭＳ Ｐゴシック"/>
            </a:rPr>
            <a:t>　　リンクが張られています。</a:t>
          </a:r>
        </a:p>
        <a:p>
          <a:pPr algn="l" rtl="0">
            <a:lnSpc>
              <a:spcPts val="2900"/>
            </a:lnSpc>
            <a:defRPr sz="1000"/>
          </a:pPr>
          <a:r>
            <a:rPr lang="ja-JP" altLang="en-US" sz="2400" b="0" i="0" u="none" strike="noStrike" baseline="0">
              <a:solidFill>
                <a:srgbClr val="000000"/>
              </a:solidFill>
              <a:latin typeface="ＭＳ Ｐゴシック"/>
              <a:ea typeface="ＭＳ Ｐゴシック"/>
            </a:rPr>
            <a:t>２．その結果、</a:t>
          </a:r>
          <a:r>
            <a:rPr lang="ja-JP" altLang="en-US" sz="2400" b="0" i="0" u="none" strike="noStrike" baseline="0">
              <a:solidFill>
                <a:srgbClr val="3366FF"/>
              </a:solidFill>
              <a:latin typeface="HGP創英角ｺﾞｼｯｸUB"/>
              <a:ea typeface="HGP創英角ｺﾞｼｯｸUB"/>
            </a:rPr>
            <a:t>事前に入力した項目は、以降の書式に</a:t>
          </a:r>
        </a:p>
        <a:p>
          <a:pPr algn="l" rtl="0">
            <a:lnSpc>
              <a:spcPts val="2800"/>
            </a:lnSpc>
            <a:defRPr sz="1000"/>
          </a:pPr>
          <a:r>
            <a:rPr lang="ja-JP" altLang="en-US" sz="2400" b="0" i="0" u="none" strike="noStrike" baseline="0">
              <a:solidFill>
                <a:srgbClr val="3366FF"/>
              </a:solidFill>
              <a:latin typeface="HGP創英角ｺﾞｼｯｸUB"/>
              <a:ea typeface="HGP創英角ｺﾞｼｯｸUB"/>
            </a:rPr>
            <a:t>　　自動表示</a:t>
          </a:r>
          <a:r>
            <a:rPr lang="ja-JP" altLang="en-US" sz="2400" b="0" i="0" u="none" strike="noStrike" baseline="0">
              <a:solidFill>
                <a:srgbClr val="000000"/>
              </a:solidFill>
              <a:latin typeface="ＭＳ Ｐゴシック"/>
              <a:ea typeface="ＭＳ Ｐゴシック"/>
            </a:rPr>
            <a:t>されるため、入力ミスを防止し、様式の登録作業が</a:t>
          </a:r>
        </a:p>
        <a:p>
          <a:pPr algn="l" rtl="0">
            <a:lnSpc>
              <a:spcPts val="2800"/>
            </a:lnSpc>
            <a:defRPr sz="1000"/>
          </a:pPr>
          <a:r>
            <a:rPr lang="ja-JP" altLang="en-US" sz="2400" b="0" i="0" u="none" strike="noStrike" baseline="0">
              <a:solidFill>
                <a:srgbClr val="000000"/>
              </a:solidFill>
              <a:latin typeface="ＭＳ Ｐゴシック"/>
              <a:ea typeface="ＭＳ Ｐゴシック"/>
            </a:rPr>
            <a:t>　　大きく削減できます。</a:t>
          </a:r>
        </a:p>
      </xdr:txBody>
    </xdr:sp>
    <xdr:clientData/>
  </xdr:twoCellAnchor>
  <xdr:twoCellAnchor>
    <xdr:from>
      <xdr:col>1</xdr:col>
      <xdr:colOff>0</xdr:colOff>
      <xdr:row>27</xdr:row>
      <xdr:rowOff>104775</xdr:rowOff>
    </xdr:from>
    <xdr:to>
      <xdr:col>34</xdr:col>
      <xdr:colOff>247650</xdr:colOff>
      <xdr:row>34</xdr:row>
      <xdr:rowOff>19050</xdr:rowOff>
    </xdr:to>
    <xdr:sp macro="" textlink="">
      <xdr:nvSpPr>
        <xdr:cNvPr id="26627" name="Rectangle 3">
          <a:extLst>
            <a:ext uri="{FF2B5EF4-FFF2-40B4-BE49-F238E27FC236}">
              <a16:creationId xmlns:a16="http://schemas.microsoft.com/office/drawing/2014/main" id="{00000000-0008-0000-0000-000003680000}"/>
            </a:ext>
          </a:extLst>
        </xdr:cNvPr>
        <xdr:cNvSpPr>
          <a:spLocks noChangeArrowheads="1"/>
        </xdr:cNvSpPr>
      </xdr:nvSpPr>
      <xdr:spPr bwMode="auto">
        <a:xfrm>
          <a:off x="276225" y="4733925"/>
          <a:ext cx="9363075" cy="1114425"/>
        </a:xfrm>
        <a:prstGeom prst="rect">
          <a:avLst/>
        </a:prstGeom>
        <a:solidFill>
          <a:srgbClr val="CCFFFF"/>
        </a:solidFill>
        <a:ln w="9525">
          <a:solidFill>
            <a:srgbClr val="000000"/>
          </a:solidFill>
          <a:miter lim="800000"/>
          <a:headEnd/>
          <a:tailEnd/>
        </a:ln>
      </xdr:spPr>
      <xdr:txBody>
        <a:bodyPr vertOverflow="clip" wrap="square" lIns="45720" tIns="32004" rIns="0" bIns="32004" anchor="ctr" upright="1"/>
        <a:lstStyle/>
        <a:p>
          <a:pPr algn="l" rtl="0">
            <a:lnSpc>
              <a:spcPts val="2800"/>
            </a:lnSpc>
            <a:defRPr sz="1000"/>
          </a:pPr>
          <a:r>
            <a:rPr lang="ja-JP" altLang="en-US" sz="2400" b="0" i="0" u="none" strike="noStrike" baseline="0">
              <a:solidFill>
                <a:srgbClr val="FF6600"/>
              </a:solidFill>
              <a:latin typeface="ＭＳ Ｐゴシック"/>
              <a:ea typeface="ＭＳ Ｐゴシック"/>
            </a:rPr>
            <a:t>★　注意事項</a:t>
          </a:r>
        </a:p>
        <a:p>
          <a:pPr algn="l" rtl="0">
            <a:lnSpc>
              <a:spcPts val="2700"/>
            </a:lnSpc>
            <a:defRPr sz="1000"/>
          </a:pPr>
          <a:r>
            <a:rPr lang="ja-JP" altLang="en-US" sz="2400" b="0" i="0" u="none" strike="noStrike" baseline="0">
              <a:solidFill>
                <a:srgbClr val="FF6600"/>
              </a:solidFill>
              <a:latin typeface="ＭＳ Ｐゴシック"/>
              <a:ea typeface="ＭＳ Ｐゴシック"/>
            </a:rPr>
            <a:t>　　登録する際は、必ず書式番号の若い順に登録下さい。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628650</xdr:colOff>
      <xdr:row>27</xdr:row>
      <xdr:rowOff>0</xdr:rowOff>
    </xdr:from>
    <xdr:to>
      <xdr:col>6</xdr:col>
      <xdr:colOff>704850</xdr:colOff>
      <xdr:row>28</xdr:row>
      <xdr:rowOff>374</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553075" y="7191375"/>
          <a:ext cx="76200" cy="209550"/>
        </a:xfrm>
        <a:prstGeom prst="rect">
          <a:avLst/>
        </a:prstGeom>
        <a:noFill/>
        <a:ln w="9525">
          <a:noFill/>
          <a:miter lim="800000"/>
          <a:headEnd/>
          <a:tailEnd/>
        </a:ln>
      </xdr:spPr>
    </xdr:sp>
    <xdr:clientData/>
  </xdr:twoCellAnchor>
  <xdr:twoCellAnchor editAs="oneCell">
    <xdr:from>
      <xdr:col>6</xdr:col>
      <xdr:colOff>628650</xdr:colOff>
      <xdr:row>26</xdr:row>
      <xdr:rowOff>0</xdr:rowOff>
    </xdr:from>
    <xdr:to>
      <xdr:col>6</xdr:col>
      <xdr:colOff>704850</xdr:colOff>
      <xdr:row>26</xdr:row>
      <xdr:rowOff>207869</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5553075" y="6972300"/>
          <a:ext cx="76200" cy="207869"/>
        </a:xfrm>
        <a:prstGeom prst="rect">
          <a:avLst/>
        </a:prstGeom>
        <a:noFill/>
        <a:ln w="9525">
          <a:noFill/>
          <a:miter lim="800000"/>
          <a:headEnd/>
          <a:tailEnd/>
        </a:ln>
      </xdr:spPr>
    </xdr:sp>
    <xdr:clientData/>
  </xdr:twoCellAnchor>
  <xdr:twoCellAnchor editAs="oneCell">
    <xdr:from>
      <xdr:col>6</xdr:col>
      <xdr:colOff>628650</xdr:colOff>
      <xdr:row>26</xdr:row>
      <xdr:rowOff>0</xdr:rowOff>
    </xdr:from>
    <xdr:to>
      <xdr:col>6</xdr:col>
      <xdr:colOff>704850</xdr:colOff>
      <xdr:row>26</xdr:row>
      <xdr:rowOff>207869</xdr:rowOff>
    </xdr:to>
    <xdr:sp macro="" textlink="">
      <xdr:nvSpPr>
        <xdr:cNvPr id="4" name="Text Box 21">
          <a:extLst>
            <a:ext uri="{FF2B5EF4-FFF2-40B4-BE49-F238E27FC236}">
              <a16:creationId xmlns:a16="http://schemas.microsoft.com/office/drawing/2014/main" id="{00000000-0008-0000-0100-000004000000}"/>
            </a:ext>
          </a:extLst>
        </xdr:cNvPr>
        <xdr:cNvSpPr txBox="1">
          <a:spLocks noChangeArrowheads="1"/>
        </xdr:cNvSpPr>
      </xdr:nvSpPr>
      <xdr:spPr bwMode="auto">
        <a:xfrm>
          <a:off x="5553075" y="6972300"/>
          <a:ext cx="76200" cy="207869"/>
        </a:xfrm>
        <a:prstGeom prst="rect">
          <a:avLst/>
        </a:prstGeom>
        <a:noFill/>
        <a:ln w="9525">
          <a:noFill/>
          <a:miter lim="800000"/>
          <a:headEnd/>
          <a:tailEnd/>
        </a:ln>
      </xdr:spPr>
    </xdr:sp>
    <xdr:clientData/>
  </xdr:twoCellAnchor>
  <xdr:twoCellAnchor>
    <xdr:from>
      <xdr:col>3</xdr:col>
      <xdr:colOff>38100</xdr:colOff>
      <xdr:row>3</xdr:row>
      <xdr:rowOff>190500</xdr:rowOff>
    </xdr:from>
    <xdr:to>
      <xdr:col>3</xdr:col>
      <xdr:colOff>266700</xdr:colOff>
      <xdr:row>4</xdr:row>
      <xdr:rowOff>200025</xdr:rowOff>
    </xdr:to>
    <xdr:sp macro="" textlink="">
      <xdr:nvSpPr>
        <xdr:cNvPr id="33793" name="Check Box 1" hidden="1">
          <a:extLst>
            <a:ext uri="{63B3BB69-23CF-44E3-9099-C40C66FF867C}">
              <a14:compatExt xmlns:a14="http://schemas.microsoft.com/office/drawing/2010/main"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19050</xdr:colOff>
      <xdr:row>3</xdr:row>
      <xdr:rowOff>190500</xdr:rowOff>
    </xdr:from>
    <xdr:to>
      <xdr:col>5</xdr:col>
      <xdr:colOff>342900</xdr:colOff>
      <xdr:row>4</xdr:row>
      <xdr:rowOff>219075</xdr:rowOff>
    </xdr:to>
    <xdr:sp macro="" textlink="">
      <xdr:nvSpPr>
        <xdr:cNvPr id="33794" name="Check Box 2" hidden="1">
          <a:extLst>
            <a:ext uri="{63B3BB69-23CF-44E3-9099-C40C66FF867C}">
              <a14:compatExt xmlns:a14="http://schemas.microsoft.com/office/drawing/2010/main" spid="_x0000_s33794"/>
            </a:ext>
            <a:ext uri="{FF2B5EF4-FFF2-40B4-BE49-F238E27FC236}">
              <a16:creationId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xdr:colOff>
      <xdr:row>14</xdr:row>
      <xdr:rowOff>38100</xdr:rowOff>
    </xdr:from>
    <xdr:to>
      <xdr:col>3</xdr:col>
      <xdr:colOff>228600</xdr:colOff>
      <xdr:row>15</xdr:row>
      <xdr:rowOff>19050</xdr:rowOff>
    </xdr:to>
    <xdr:sp macro="" textlink="">
      <xdr:nvSpPr>
        <xdr:cNvPr id="33795" name="Check Box 3" hidden="1">
          <a:extLst>
            <a:ext uri="{63B3BB69-23CF-44E3-9099-C40C66FF867C}">
              <a14:compatExt xmlns:a14="http://schemas.microsoft.com/office/drawing/2010/main" spid="_x0000_s33795"/>
            </a:ext>
            <a:ext uri="{FF2B5EF4-FFF2-40B4-BE49-F238E27FC236}">
              <a16:creationId xmlns:a16="http://schemas.microsoft.com/office/drawing/2014/main" id="{00000000-0008-0000-0100-000003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xdr:colOff>
      <xdr:row>15</xdr:row>
      <xdr:rowOff>38100</xdr:rowOff>
    </xdr:from>
    <xdr:to>
      <xdr:col>3</xdr:col>
      <xdr:colOff>228600</xdr:colOff>
      <xdr:row>16</xdr:row>
      <xdr:rowOff>19050</xdr:rowOff>
    </xdr:to>
    <xdr:sp macro="" textlink="">
      <xdr:nvSpPr>
        <xdr:cNvPr id="33796" name="Check Box 4" hidden="1">
          <a:extLst>
            <a:ext uri="{63B3BB69-23CF-44E3-9099-C40C66FF867C}">
              <a14:compatExt xmlns:a14="http://schemas.microsoft.com/office/drawing/2010/main" spid="_x0000_s33796"/>
            </a:ext>
            <a:ext uri="{FF2B5EF4-FFF2-40B4-BE49-F238E27FC236}">
              <a16:creationId xmlns:a16="http://schemas.microsoft.com/office/drawing/2014/main" id="{00000000-0008-0000-0100-000004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123825</xdr:colOff>
      <xdr:row>24</xdr:row>
      <xdr:rowOff>0</xdr:rowOff>
    </xdr:from>
    <xdr:to>
      <xdr:col>5</xdr:col>
      <xdr:colOff>914400</xdr:colOff>
      <xdr:row>25</xdr:row>
      <xdr:rowOff>19050</xdr:rowOff>
    </xdr:to>
    <xdr:sp macro="" textlink="">
      <xdr:nvSpPr>
        <xdr:cNvPr id="33797" name="Check Box 5" hidden="1">
          <a:extLst>
            <a:ext uri="{63B3BB69-23CF-44E3-9099-C40C66FF867C}">
              <a14:compatExt xmlns:a14="http://schemas.microsoft.com/office/drawing/2010/main" spid="_x0000_s33797"/>
            </a:ext>
            <a:ext uri="{FF2B5EF4-FFF2-40B4-BE49-F238E27FC236}">
              <a16:creationId xmlns:a16="http://schemas.microsoft.com/office/drawing/2014/main" id="{00000000-0008-0000-0100-000005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 年会費</a:t>
          </a:r>
        </a:p>
      </xdr:txBody>
    </xdr:sp>
    <xdr:clientData/>
  </xdr:twoCellAnchor>
  <xdr:twoCellAnchor>
    <xdr:from>
      <xdr:col>5</xdr:col>
      <xdr:colOff>123825</xdr:colOff>
      <xdr:row>26</xdr:row>
      <xdr:rowOff>9525</xdr:rowOff>
    </xdr:from>
    <xdr:to>
      <xdr:col>5</xdr:col>
      <xdr:colOff>914400</xdr:colOff>
      <xdr:row>27</xdr:row>
      <xdr:rowOff>28575</xdr:rowOff>
    </xdr:to>
    <xdr:sp macro="" textlink="">
      <xdr:nvSpPr>
        <xdr:cNvPr id="33798" name="Check Box 6" hidden="1">
          <a:extLst>
            <a:ext uri="{63B3BB69-23CF-44E3-9099-C40C66FF867C}">
              <a14:compatExt xmlns:a14="http://schemas.microsoft.com/office/drawing/2010/main" spid="_x0000_s33798"/>
            </a:ext>
            <a:ext uri="{FF2B5EF4-FFF2-40B4-BE49-F238E27FC236}">
              <a16:creationId xmlns:a16="http://schemas.microsoft.com/office/drawing/2014/main" id="{00000000-0008-0000-0100-000006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 年会費</a:t>
          </a:r>
        </a:p>
      </xdr:txBody>
    </xdr:sp>
    <xdr:clientData/>
  </xdr:twoCellAnchor>
  <xdr:twoCellAnchor>
    <xdr:from>
      <xdr:col>5</xdr:col>
      <xdr:colOff>123825</xdr:colOff>
      <xdr:row>27</xdr:row>
      <xdr:rowOff>9525</xdr:rowOff>
    </xdr:from>
    <xdr:to>
      <xdr:col>5</xdr:col>
      <xdr:colOff>914400</xdr:colOff>
      <xdr:row>28</xdr:row>
      <xdr:rowOff>28575</xdr:rowOff>
    </xdr:to>
    <xdr:sp macro="" textlink="">
      <xdr:nvSpPr>
        <xdr:cNvPr id="33799" name="Check Box 7" hidden="1">
          <a:extLst>
            <a:ext uri="{63B3BB69-23CF-44E3-9099-C40C66FF867C}">
              <a14:compatExt xmlns:a14="http://schemas.microsoft.com/office/drawing/2010/main" spid="_x0000_s33799"/>
            </a:ext>
            <a:ext uri="{FF2B5EF4-FFF2-40B4-BE49-F238E27FC236}">
              <a16:creationId xmlns:a16="http://schemas.microsoft.com/office/drawing/2014/main" id="{00000000-0008-0000-0100-000007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 年会費</a:t>
          </a:r>
        </a:p>
      </xdr:txBody>
    </xdr:sp>
    <xdr:clientData/>
  </xdr:twoCellAnchor>
  <mc:AlternateContent xmlns:mc="http://schemas.openxmlformats.org/markup-compatibility/2006">
    <mc:Choice xmlns:a14="http://schemas.microsoft.com/office/drawing/2010/main" Requires="a14">
      <xdr:twoCellAnchor>
        <xdr:from>
          <xdr:col>3</xdr:col>
          <xdr:colOff>38100</xdr:colOff>
          <xdr:row>4</xdr:row>
          <xdr:rowOff>0</xdr:rowOff>
        </xdr:from>
        <xdr:to>
          <xdr:col>3</xdr:col>
          <xdr:colOff>266700</xdr:colOff>
          <xdr:row>4</xdr:row>
          <xdr:rowOff>200025</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1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647700</xdr:colOff>
          <xdr:row>3</xdr:row>
          <xdr:rowOff>190500</xdr:rowOff>
        </xdr:from>
        <xdr:to>
          <xdr:col>6</xdr:col>
          <xdr:colOff>9525</xdr:colOff>
          <xdr:row>4</xdr:row>
          <xdr:rowOff>219075</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1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14</xdr:row>
          <xdr:rowOff>38100</xdr:rowOff>
        </xdr:from>
        <xdr:to>
          <xdr:col>3</xdr:col>
          <xdr:colOff>228600</xdr:colOff>
          <xdr:row>15</xdr:row>
          <xdr:rowOff>28575</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1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xdr:row>
          <xdr:rowOff>38100</xdr:rowOff>
        </xdr:from>
        <xdr:to>
          <xdr:col>3</xdr:col>
          <xdr:colOff>228600</xdr:colOff>
          <xdr:row>16</xdr:row>
          <xdr:rowOff>28575</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1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19050</xdr:colOff>
      <xdr:row>3</xdr:row>
      <xdr:rowOff>190500</xdr:rowOff>
    </xdr:from>
    <xdr:to>
      <xdr:col>13</xdr:col>
      <xdr:colOff>342900</xdr:colOff>
      <xdr:row>4</xdr:row>
      <xdr:rowOff>219075</xdr:rowOff>
    </xdr:to>
    <xdr:sp macro="" textlink="">
      <xdr:nvSpPr>
        <xdr:cNvPr id="16" name="Check Box 2" hidden="1">
          <a:extLst>
            <a:ext uri="{63B3BB69-23CF-44E3-9099-C40C66FF867C}">
              <a14:compatExt xmlns:a14="http://schemas.microsoft.com/office/drawing/2010/main" spid="_x0000_s33794"/>
            </a:ext>
            <a:ext uri="{FF2B5EF4-FFF2-40B4-BE49-F238E27FC236}">
              <a16:creationId xmlns:a16="http://schemas.microsoft.com/office/drawing/2014/main" id="{00000000-0008-0000-0100-000010000000}"/>
            </a:ext>
          </a:extLst>
        </xdr:cNvPr>
        <xdr:cNvSpPr/>
      </xdr:nvSpPr>
      <xdr:spPr bwMode="auto">
        <a:xfrm>
          <a:off x="4191000" y="847725"/>
          <a:ext cx="3238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xdr:col>
          <xdr:colOff>1247775</xdr:colOff>
          <xdr:row>3</xdr:row>
          <xdr:rowOff>190500</xdr:rowOff>
        </xdr:from>
        <xdr:to>
          <xdr:col>3</xdr:col>
          <xdr:colOff>1562100</xdr:colOff>
          <xdr:row>4</xdr:row>
          <xdr:rowOff>219075</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1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352426</xdr:colOff>
      <xdr:row>58</xdr:row>
      <xdr:rowOff>219075</xdr:rowOff>
    </xdr:from>
    <xdr:to>
      <xdr:col>16</xdr:col>
      <xdr:colOff>552450</xdr:colOff>
      <xdr:row>64</xdr:row>
      <xdr:rowOff>133350</xdr:rowOff>
    </xdr:to>
    <xdr:sp macro="" textlink="">
      <xdr:nvSpPr>
        <xdr:cNvPr id="2" name="テキスト ボックス 1">
          <a:extLst>
            <a:ext uri="{FF2B5EF4-FFF2-40B4-BE49-F238E27FC236}">
              <a16:creationId xmlns:a16="http://schemas.microsoft.com/office/drawing/2014/main" id="{06AC779D-DAD7-2159-6689-9876F52AACBA}"/>
            </a:ext>
          </a:extLst>
        </xdr:cNvPr>
        <xdr:cNvSpPr txBox="1"/>
      </xdr:nvSpPr>
      <xdr:spPr>
        <a:xfrm>
          <a:off x="352426" y="12068175"/>
          <a:ext cx="6677024"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kern="1200">
              <a:solidFill>
                <a:srgbClr val="FF0000"/>
              </a:solidFill>
            </a:rPr>
            <a:t>現在、ご提出いただく資料は</a:t>
          </a:r>
          <a:r>
            <a:rPr kumimoji="1" lang="en-US" altLang="ja-JP" sz="1600" kern="1200">
              <a:solidFill>
                <a:srgbClr val="FF0000"/>
              </a:solidFill>
            </a:rPr>
            <a:t>PDF</a:t>
          </a:r>
          <a:r>
            <a:rPr kumimoji="1" lang="ja-JP" altLang="en-US" sz="1600" kern="1200">
              <a:solidFill>
                <a:srgbClr val="FF0000"/>
              </a:solidFill>
            </a:rPr>
            <a:t>で</a:t>
          </a:r>
          <a:r>
            <a:rPr kumimoji="1" lang="en-US" altLang="ja-JP" sz="1600" kern="1200">
              <a:solidFill>
                <a:srgbClr val="FF0000"/>
              </a:solidFill>
            </a:rPr>
            <a:t>kintone</a:t>
          </a:r>
          <a:r>
            <a:rPr kumimoji="1" lang="ja-JP" altLang="en-US" sz="1600" kern="1200">
              <a:solidFill>
                <a:srgbClr val="FF0000"/>
              </a:solidFill>
            </a:rPr>
            <a:t>へご提出いただくことになっております。</a:t>
          </a:r>
          <a:endParaRPr kumimoji="1" lang="en-US" altLang="ja-JP" sz="1600" kern="1200">
            <a:solidFill>
              <a:srgbClr val="FF0000"/>
            </a:solidFill>
          </a:endParaRPr>
        </a:p>
        <a:p>
          <a:r>
            <a:rPr kumimoji="1" lang="en-US" altLang="ja-JP" sz="1600" kern="1200">
              <a:solidFill>
                <a:srgbClr val="FF0000"/>
              </a:solidFill>
            </a:rPr>
            <a:t>https://t-smeca.cybozu.com/k/906/</a:t>
          </a:r>
        </a:p>
        <a:p>
          <a:r>
            <a:rPr kumimoji="1" lang="ja-JP" altLang="en-US" sz="1600" kern="1200">
              <a:solidFill>
                <a:srgbClr val="FF0000"/>
              </a:solidFill>
            </a:rPr>
            <a:t>当チェックリストはご提出いただく必要資料の確認としてお使いください。</a:t>
          </a:r>
          <a:endParaRPr kumimoji="1" lang="en-US" altLang="ja-JP" sz="1600" kern="12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628650</xdr:colOff>
      <xdr:row>27</xdr:row>
      <xdr:rowOff>0</xdr:rowOff>
    </xdr:from>
    <xdr:to>
      <xdr:col>6</xdr:col>
      <xdr:colOff>704850</xdr:colOff>
      <xdr:row>27</xdr:row>
      <xdr:rowOff>209550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5553075" y="7191375"/>
          <a:ext cx="76200" cy="209550"/>
        </a:xfrm>
        <a:prstGeom prst="rect">
          <a:avLst/>
        </a:prstGeom>
        <a:noFill/>
        <a:ln w="9525">
          <a:noFill/>
          <a:miter lim="800000"/>
          <a:headEnd/>
          <a:tailEnd/>
        </a:ln>
      </xdr:spPr>
    </xdr:sp>
    <xdr:clientData/>
  </xdr:twoCellAnchor>
  <xdr:twoCellAnchor editAs="oneCell">
    <xdr:from>
      <xdr:col>6</xdr:col>
      <xdr:colOff>628650</xdr:colOff>
      <xdr:row>26</xdr:row>
      <xdr:rowOff>0</xdr:rowOff>
    </xdr:from>
    <xdr:to>
      <xdr:col>6</xdr:col>
      <xdr:colOff>704850</xdr:colOff>
      <xdr:row>26</xdr:row>
      <xdr:rowOff>207869</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5553075" y="6972300"/>
          <a:ext cx="76200" cy="207869"/>
        </a:xfrm>
        <a:prstGeom prst="rect">
          <a:avLst/>
        </a:prstGeom>
        <a:noFill/>
        <a:ln w="9525">
          <a:noFill/>
          <a:miter lim="800000"/>
          <a:headEnd/>
          <a:tailEnd/>
        </a:ln>
      </xdr:spPr>
    </xdr:sp>
    <xdr:clientData/>
  </xdr:twoCellAnchor>
  <xdr:twoCellAnchor editAs="oneCell">
    <xdr:from>
      <xdr:col>6</xdr:col>
      <xdr:colOff>628650</xdr:colOff>
      <xdr:row>26</xdr:row>
      <xdr:rowOff>0</xdr:rowOff>
    </xdr:from>
    <xdr:to>
      <xdr:col>6</xdr:col>
      <xdr:colOff>704850</xdr:colOff>
      <xdr:row>26</xdr:row>
      <xdr:rowOff>207869</xdr:rowOff>
    </xdr:to>
    <xdr:sp macro="" textlink="">
      <xdr:nvSpPr>
        <xdr:cNvPr id="4" name="Text Box 21">
          <a:extLst>
            <a:ext uri="{FF2B5EF4-FFF2-40B4-BE49-F238E27FC236}">
              <a16:creationId xmlns:a16="http://schemas.microsoft.com/office/drawing/2014/main" id="{00000000-0008-0000-0400-000004000000}"/>
            </a:ext>
          </a:extLst>
        </xdr:cNvPr>
        <xdr:cNvSpPr txBox="1">
          <a:spLocks noChangeArrowheads="1"/>
        </xdr:cNvSpPr>
      </xdr:nvSpPr>
      <xdr:spPr bwMode="auto">
        <a:xfrm>
          <a:off x="5553075" y="6972300"/>
          <a:ext cx="76200" cy="207869"/>
        </a:xfrm>
        <a:prstGeom prst="rect">
          <a:avLst/>
        </a:prstGeom>
        <a:noFill/>
        <a:ln w="9525">
          <a:noFill/>
          <a:miter lim="800000"/>
          <a:headEnd/>
          <a:tailEnd/>
        </a:ln>
      </xdr:spPr>
    </xdr:sp>
    <xdr:clientData/>
  </xdr:twoCellAnchor>
  <xdr:twoCellAnchor>
    <xdr:from>
      <xdr:col>3</xdr:col>
      <xdr:colOff>38100</xdr:colOff>
      <xdr:row>3</xdr:row>
      <xdr:rowOff>190500</xdr:rowOff>
    </xdr:from>
    <xdr:to>
      <xdr:col>3</xdr:col>
      <xdr:colOff>266700</xdr:colOff>
      <xdr:row>4</xdr:row>
      <xdr:rowOff>200025</xdr:rowOff>
    </xdr:to>
    <xdr:sp macro="" textlink="">
      <xdr:nvSpPr>
        <xdr:cNvPr id="34817" name="Check Box 1" hidden="1">
          <a:extLst>
            <a:ext uri="{63B3BB69-23CF-44E3-9099-C40C66FF867C}">
              <a14:compatExt xmlns:a14="http://schemas.microsoft.com/office/drawing/2010/main"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19050</xdr:colOff>
      <xdr:row>3</xdr:row>
      <xdr:rowOff>190500</xdr:rowOff>
    </xdr:from>
    <xdr:to>
      <xdr:col>5</xdr:col>
      <xdr:colOff>342900</xdr:colOff>
      <xdr:row>4</xdr:row>
      <xdr:rowOff>219075</xdr:rowOff>
    </xdr:to>
    <xdr:sp macro="" textlink="">
      <xdr:nvSpPr>
        <xdr:cNvPr id="34818" name="Check Box 2" hidden="1">
          <a:extLst>
            <a:ext uri="{63B3BB69-23CF-44E3-9099-C40C66FF867C}">
              <a14:compatExt xmlns:a14="http://schemas.microsoft.com/office/drawing/2010/main"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xdr:colOff>
      <xdr:row>14</xdr:row>
      <xdr:rowOff>38100</xdr:rowOff>
    </xdr:from>
    <xdr:to>
      <xdr:col>3</xdr:col>
      <xdr:colOff>228600</xdr:colOff>
      <xdr:row>15</xdr:row>
      <xdr:rowOff>19050</xdr:rowOff>
    </xdr:to>
    <xdr:sp macro="" textlink="">
      <xdr:nvSpPr>
        <xdr:cNvPr id="34819" name="Check Box 3" hidden="1">
          <a:extLst>
            <a:ext uri="{63B3BB69-23CF-44E3-9099-C40C66FF867C}">
              <a14:compatExt xmlns:a14="http://schemas.microsoft.com/office/drawing/2010/main"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xdr:colOff>
      <xdr:row>15</xdr:row>
      <xdr:rowOff>38100</xdr:rowOff>
    </xdr:from>
    <xdr:to>
      <xdr:col>3</xdr:col>
      <xdr:colOff>228600</xdr:colOff>
      <xdr:row>16</xdr:row>
      <xdr:rowOff>19050</xdr:rowOff>
    </xdr:to>
    <xdr:sp macro="" textlink="">
      <xdr:nvSpPr>
        <xdr:cNvPr id="34820" name="Check Box 4" hidden="1">
          <a:extLst>
            <a:ext uri="{63B3BB69-23CF-44E3-9099-C40C66FF867C}">
              <a14:compatExt xmlns:a14="http://schemas.microsoft.com/office/drawing/2010/main" spid="_x0000_s34820"/>
            </a:ext>
            <a:ext uri="{FF2B5EF4-FFF2-40B4-BE49-F238E27FC236}">
              <a16:creationId xmlns:a16="http://schemas.microsoft.com/office/drawing/2014/main" id="{00000000-0008-0000-0400-000004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104775</xdr:colOff>
      <xdr:row>24</xdr:row>
      <xdr:rowOff>0</xdr:rowOff>
    </xdr:from>
    <xdr:to>
      <xdr:col>5</xdr:col>
      <xdr:colOff>895350</xdr:colOff>
      <xdr:row>25</xdr:row>
      <xdr:rowOff>19050</xdr:rowOff>
    </xdr:to>
    <xdr:sp macro="" textlink="">
      <xdr:nvSpPr>
        <xdr:cNvPr id="34821" name="Check Box 5" hidden="1">
          <a:extLst>
            <a:ext uri="{63B3BB69-23CF-44E3-9099-C40C66FF867C}">
              <a14:compatExt xmlns:a14="http://schemas.microsoft.com/office/drawing/2010/main" spid="_x0000_s34821"/>
            </a:ext>
            <a:ext uri="{FF2B5EF4-FFF2-40B4-BE49-F238E27FC236}">
              <a16:creationId xmlns:a16="http://schemas.microsoft.com/office/drawing/2014/main" id="{00000000-0008-0000-0400-000005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 年会費</a:t>
          </a:r>
        </a:p>
      </xdr:txBody>
    </xdr:sp>
    <xdr:clientData/>
  </xdr:twoCellAnchor>
  <xdr:twoCellAnchor>
    <xdr:from>
      <xdr:col>5</xdr:col>
      <xdr:colOff>104775</xdr:colOff>
      <xdr:row>26</xdr:row>
      <xdr:rowOff>9525</xdr:rowOff>
    </xdr:from>
    <xdr:to>
      <xdr:col>5</xdr:col>
      <xdr:colOff>895350</xdr:colOff>
      <xdr:row>27</xdr:row>
      <xdr:rowOff>28575</xdr:rowOff>
    </xdr:to>
    <xdr:sp macro="" textlink="">
      <xdr:nvSpPr>
        <xdr:cNvPr id="34822" name="Check Box 6" hidden="1">
          <a:extLst>
            <a:ext uri="{63B3BB69-23CF-44E3-9099-C40C66FF867C}">
              <a14:compatExt xmlns:a14="http://schemas.microsoft.com/office/drawing/2010/main" spid="_x0000_s34822"/>
            </a:ext>
            <a:ext uri="{FF2B5EF4-FFF2-40B4-BE49-F238E27FC236}">
              <a16:creationId xmlns:a16="http://schemas.microsoft.com/office/drawing/2014/main" id="{00000000-0008-0000-0400-000006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 年会費</a:t>
          </a:r>
        </a:p>
      </xdr:txBody>
    </xdr:sp>
    <xdr:clientData/>
  </xdr:twoCellAnchor>
  <xdr:twoCellAnchor>
    <xdr:from>
      <xdr:col>5</xdr:col>
      <xdr:colOff>104775</xdr:colOff>
      <xdr:row>27</xdr:row>
      <xdr:rowOff>9525</xdr:rowOff>
    </xdr:from>
    <xdr:to>
      <xdr:col>5</xdr:col>
      <xdr:colOff>895350</xdr:colOff>
      <xdr:row>28</xdr:row>
      <xdr:rowOff>28575</xdr:rowOff>
    </xdr:to>
    <xdr:sp macro="" textlink="">
      <xdr:nvSpPr>
        <xdr:cNvPr id="34823" name="Check Box 7" hidden="1">
          <a:extLst>
            <a:ext uri="{63B3BB69-23CF-44E3-9099-C40C66FF867C}">
              <a14:compatExt xmlns:a14="http://schemas.microsoft.com/office/drawing/2010/main" spid="_x0000_s34823"/>
            </a:ext>
            <a:ext uri="{FF2B5EF4-FFF2-40B4-BE49-F238E27FC236}">
              <a16:creationId xmlns:a16="http://schemas.microsoft.com/office/drawing/2014/main" id="{00000000-0008-0000-0400-000007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 年会費</a:t>
          </a:r>
        </a:p>
      </xdr:txBody>
    </xdr:sp>
    <xdr:clientData/>
  </xdr:twoCellAnchor>
  <mc:AlternateContent xmlns:mc="http://schemas.openxmlformats.org/markup-compatibility/2006">
    <mc:Choice xmlns:a14="http://schemas.microsoft.com/office/drawing/2010/main" Requires="a14">
      <xdr:twoCellAnchor>
        <xdr:from>
          <xdr:col>3</xdr:col>
          <xdr:colOff>38100</xdr:colOff>
          <xdr:row>14</xdr:row>
          <xdr:rowOff>38100</xdr:rowOff>
        </xdr:from>
        <xdr:to>
          <xdr:col>3</xdr:col>
          <xdr:colOff>228600</xdr:colOff>
          <xdr:row>15</xdr:row>
          <xdr:rowOff>28575</xdr:rowOff>
        </xdr:to>
        <xdr:sp macro="" textlink="">
          <xdr:nvSpPr>
            <xdr:cNvPr id="34857" name="Check Box 41" hidden="1">
              <a:extLst>
                <a:ext uri="{63B3BB69-23CF-44E3-9099-C40C66FF867C}">
                  <a14:compatExt spid="_x0000_s34857"/>
                </a:ext>
                <a:ext uri="{FF2B5EF4-FFF2-40B4-BE49-F238E27FC236}">
                  <a16:creationId xmlns:a16="http://schemas.microsoft.com/office/drawing/2014/main" id="{00000000-0008-0000-0400-00002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xdr:row>
          <xdr:rowOff>38100</xdr:rowOff>
        </xdr:from>
        <xdr:to>
          <xdr:col>3</xdr:col>
          <xdr:colOff>228600</xdr:colOff>
          <xdr:row>16</xdr:row>
          <xdr:rowOff>28575</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0400-00002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xdr:col>
      <xdr:colOff>38100</xdr:colOff>
      <xdr:row>3</xdr:row>
      <xdr:rowOff>190500</xdr:rowOff>
    </xdr:from>
    <xdr:to>
      <xdr:col>3</xdr:col>
      <xdr:colOff>266700</xdr:colOff>
      <xdr:row>4</xdr:row>
      <xdr:rowOff>200025</xdr:rowOff>
    </xdr:to>
    <xdr:sp macro="" textlink="">
      <xdr:nvSpPr>
        <xdr:cNvPr id="16" name="Check Box 1" hidden="1">
          <a:extLst>
            <a:ext uri="{63B3BB69-23CF-44E3-9099-C40C66FF867C}">
              <a14:compatExt xmlns:a14="http://schemas.microsoft.com/office/drawing/2010/main" spid="_x0000_s33793"/>
            </a:ext>
            <a:ext uri="{FF2B5EF4-FFF2-40B4-BE49-F238E27FC236}">
              <a16:creationId xmlns:a16="http://schemas.microsoft.com/office/drawing/2014/main" id="{00000000-0008-0000-0400-000010000000}"/>
            </a:ext>
          </a:extLst>
        </xdr:cNvPr>
        <xdr:cNvSpPr/>
      </xdr:nvSpPr>
      <xdr:spPr bwMode="auto">
        <a:xfrm>
          <a:off x="2105025" y="84772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19050</xdr:colOff>
      <xdr:row>3</xdr:row>
      <xdr:rowOff>190500</xdr:rowOff>
    </xdr:from>
    <xdr:to>
      <xdr:col>5</xdr:col>
      <xdr:colOff>342900</xdr:colOff>
      <xdr:row>4</xdr:row>
      <xdr:rowOff>219075</xdr:rowOff>
    </xdr:to>
    <xdr:sp macro="" textlink="">
      <xdr:nvSpPr>
        <xdr:cNvPr id="17" name="Check Box 2" hidden="1">
          <a:extLst>
            <a:ext uri="{63B3BB69-23CF-44E3-9099-C40C66FF867C}">
              <a14:compatExt xmlns:a14="http://schemas.microsoft.com/office/drawing/2010/main" spid="_x0000_s33794"/>
            </a:ext>
            <a:ext uri="{FF2B5EF4-FFF2-40B4-BE49-F238E27FC236}">
              <a16:creationId xmlns:a16="http://schemas.microsoft.com/office/drawing/2014/main" id="{00000000-0008-0000-0400-000011000000}"/>
            </a:ext>
          </a:extLst>
        </xdr:cNvPr>
        <xdr:cNvSpPr/>
      </xdr:nvSpPr>
      <xdr:spPr bwMode="auto">
        <a:xfrm>
          <a:off x="4191000" y="847725"/>
          <a:ext cx="3238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xdr:col>
          <xdr:colOff>38100</xdr:colOff>
          <xdr:row>4</xdr:row>
          <xdr:rowOff>0</xdr:rowOff>
        </xdr:from>
        <xdr:to>
          <xdr:col>3</xdr:col>
          <xdr:colOff>266700</xdr:colOff>
          <xdr:row>4</xdr:row>
          <xdr:rowOff>200025</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04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647700</xdr:colOff>
          <xdr:row>3</xdr:row>
          <xdr:rowOff>190500</xdr:rowOff>
        </xdr:from>
        <xdr:to>
          <xdr:col>6</xdr:col>
          <xdr:colOff>9525</xdr:colOff>
          <xdr:row>4</xdr:row>
          <xdr:rowOff>219075</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4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1247775</xdr:colOff>
          <xdr:row>3</xdr:row>
          <xdr:rowOff>190500</xdr:rowOff>
        </xdr:from>
        <xdr:to>
          <xdr:col>3</xdr:col>
          <xdr:colOff>1562100</xdr:colOff>
          <xdr:row>4</xdr:row>
          <xdr:rowOff>219075</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4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15</xdr:col>
      <xdr:colOff>171450</xdr:colOff>
      <xdr:row>41</xdr:row>
      <xdr:rowOff>152400</xdr:rowOff>
    </xdr:from>
    <xdr:to>
      <xdr:col>16</xdr:col>
      <xdr:colOff>209550</xdr:colOff>
      <xdr:row>43</xdr:row>
      <xdr:rowOff>47625</xdr:rowOff>
    </xdr:to>
    <xdr:sp macro="" textlink="">
      <xdr:nvSpPr>
        <xdr:cNvPr id="2" name="Oval 56">
          <a:extLst>
            <a:ext uri="{FF2B5EF4-FFF2-40B4-BE49-F238E27FC236}">
              <a16:creationId xmlns:a16="http://schemas.microsoft.com/office/drawing/2014/main" id="{00000000-0008-0000-0500-000002000000}"/>
            </a:ext>
          </a:extLst>
        </xdr:cNvPr>
        <xdr:cNvSpPr>
          <a:spLocks noChangeArrowheads="1"/>
        </xdr:cNvSpPr>
      </xdr:nvSpPr>
      <xdr:spPr bwMode="auto">
        <a:xfrm>
          <a:off x="6419850" y="8467725"/>
          <a:ext cx="247650" cy="238125"/>
        </a:xfrm>
        <a:prstGeom prst="ellipse">
          <a:avLst/>
        </a:prstGeom>
        <a:noFill/>
        <a:ln w="12700">
          <a:solidFill>
            <a:srgbClr val="FF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印</a:t>
          </a:r>
        </a:p>
      </xdr:txBody>
    </xdr:sp>
    <xdr:clientData/>
  </xdr:twoCellAnchor>
  <xdr:twoCellAnchor>
    <xdr:from>
      <xdr:col>0</xdr:col>
      <xdr:colOff>247650</xdr:colOff>
      <xdr:row>33</xdr:row>
      <xdr:rowOff>133350</xdr:rowOff>
    </xdr:from>
    <xdr:to>
      <xdr:col>2</xdr:col>
      <xdr:colOff>628650</xdr:colOff>
      <xdr:row>36</xdr:row>
      <xdr:rowOff>190500</xdr:rowOff>
    </xdr:to>
    <xdr:sp macro="" textlink="">
      <xdr:nvSpPr>
        <xdr:cNvPr id="3" name="AutoShape 79">
          <a:extLst>
            <a:ext uri="{FF2B5EF4-FFF2-40B4-BE49-F238E27FC236}">
              <a16:creationId xmlns:a16="http://schemas.microsoft.com/office/drawing/2014/main" id="{00000000-0008-0000-0500-000003000000}"/>
            </a:ext>
          </a:extLst>
        </xdr:cNvPr>
        <xdr:cNvSpPr>
          <a:spLocks/>
        </xdr:cNvSpPr>
      </xdr:nvSpPr>
      <xdr:spPr bwMode="auto">
        <a:xfrm>
          <a:off x="247650" y="6762750"/>
          <a:ext cx="1695450" cy="628650"/>
        </a:xfrm>
        <a:prstGeom prst="borderCallout2">
          <a:avLst>
            <a:gd name="adj1" fmla="val 18181"/>
            <a:gd name="adj2" fmla="val 104468"/>
            <a:gd name="adj3" fmla="val 18181"/>
            <a:gd name="adj4" fmla="val 155306"/>
            <a:gd name="adj5" fmla="val 24241"/>
            <a:gd name="adj6" fmla="val 193296"/>
          </a:avLst>
        </a:prstGeom>
        <a:solidFill>
          <a:srgbClr val="FFFFFF"/>
        </a:solidFill>
        <a:ln w="12700">
          <a:solidFill>
            <a:srgbClr val="800000"/>
          </a:solidFill>
          <a:miter lim="800000"/>
          <a:headEnd/>
          <a:tailEnd type="triangle" w="lg" len="med"/>
        </a:ln>
      </xdr:spPr>
      <xdr:txBody>
        <a:bodyPr vertOverflow="clip" wrap="square" lIns="90000" tIns="0" rIns="90000" bIns="0" anchor="ctr" upright="1"/>
        <a:lstStyle/>
        <a:p>
          <a:pPr algn="ctr" rtl="0">
            <a:lnSpc>
              <a:spcPts val="1200"/>
            </a:lnSpc>
            <a:defRPr sz="1000"/>
          </a:pPr>
          <a:r>
            <a:rPr lang="ja-JP" altLang="en-US" sz="1000" b="0" i="0" u="none" strike="noStrike" baseline="0">
              <a:solidFill>
                <a:srgbClr val="FF0000"/>
              </a:solidFill>
              <a:latin typeface="HG創英角ｺﾞｼｯｸUB"/>
              <a:ea typeface="HG創英角ｺﾞｼｯｸUB"/>
            </a:rPr>
            <a:t>東京協会から振込むために指導員の金融機関情報を記入下さい。</a:t>
          </a:r>
        </a:p>
      </xdr:txBody>
    </xdr:sp>
    <xdr:clientData/>
  </xdr:twoCellAnchor>
  <xdr:twoCellAnchor>
    <xdr:from>
      <xdr:col>2</xdr:col>
      <xdr:colOff>714375</xdr:colOff>
      <xdr:row>35</xdr:row>
      <xdr:rowOff>19050</xdr:rowOff>
    </xdr:from>
    <xdr:to>
      <xdr:col>8</xdr:col>
      <xdr:colOff>428625</xdr:colOff>
      <xdr:row>35</xdr:row>
      <xdr:rowOff>114300</xdr:rowOff>
    </xdr:to>
    <xdr:sp macro="" textlink="">
      <xdr:nvSpPr>
        <xdr:cNvPr id="4" name="Line 80">
          <a:extLst>
            <a:ext uri="{FF2B5EF4-FFF2-40B4-BE49-F238E27FC236}">
              <a16:creationId xmlns:a16="http://schemas.microsoft.com/office/drawing/2014/main" id="{00000000-0008-0000-0500-000004000000}"/>
            </a:ext>
          </a:extLst>
        </xdr:cNvPr>
        <xdr:cNvSpPr>
          <a:spLocks noChangeShapeType="1"/>
        </xdr:cNvSpPr>
      </xdr:nvSpPr>
      <xdr:spPr bwMode="auto">
        <a:xfrm>
          <a:off x="2028825" y="7029450"/>
          <a:ext cx="2095500" cy="95250"/>
        </a:xfrm>
        <a:prstGeom prst="line">
          <a:avLst/>
        </a:prstGeom>
        <a:noFill/>
        <a:ln w="12700">
          <a:solidFill>
            <a:srgbClr val="800000"/>
          </a:solidFill>
          <a:round/>
          <a:headEnd/>
          <a:tailEnd type="triangle" w="lg" len="med"/>
        </a:ln>
      </xdr:spPr>
    </xdr:sp>
    <xdr:clientData/>
  </xdr:twoCellAnchor>
  <xdr:twoCellAnchor>
    <xdr:from>
      <xdr:col>15</xdr:col>
      <xdr:colOff>161925</xdr:colOff>
      <xdr:row>41</xdr:row>
      <xdr:rowOff>161925</xdr:rowOff>
    </xdr:from>
    <xdr:to>
      <xdr:col>16</xdr:col>
      <xdr:colOff>200025</xdr:colOff>
      <xdr:row>43</xdr:row>
      <xdr:rowOff>57150</xdr:rowOff>
    </xdr:to>
    <xdr:sp macro="" textlink="">
      <xdr:nvSpPr>
        <xdr:cNvPr id="5" name="Oval 81">
          <a:extLst>
            <a:ext uri="{FF2B5EF4-FFF2-40B4-BE49-F238E27FC236}">
              <a16:creationId xmlns:a16="http://schemas.microsoft.com/office/drawing/2014/main" id="{00000000-0008-0000-0500-000005000000}"/>
            </a:ext>
          </a:extLst>
        </xdr:cNvPr>
        <xdr:cNvSpPr>
          <a:spLocks noChangeArrowheads="1"/>
        </xdr:cNvSpPr>
      </xdr:nvSpPr>
      <xdr:spPr bwMode="auto">
        <a:xfrm>
          <a:off x="6410325" y="8467725"/>
          <a:ext cx="247650" cy="247650"/>
        </a:xfrm>
        <a:prstGeom prst="ellipse">
          <a:avLst/>
        </a:prstGeom>
        <a:noFill/>
        <a:ln w="12700">
          <a:solidFill>
            <a:srgbClr val="FF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印</a:t>
          </a:r>
        </a:p>
      </xdr:txBody>
    </xdr:sp>
    <xdr:clientData/>
  </xdr:twoCellAnchor>
  <xdr:twoCellAnchor>
    <xdr:from>
      <xdr:col>8</xdr:col>
      <xdr:colOff>95250</xdr:colOff>
      <xdr:row>40</xdr:row>
      <xdr:rowOff>38100</xdr:rowOff>
    </xdr:from>
    <xdr:to>
      <xdr:col>12</xdr:col>
      <xdr:colOff>38100</xdr:colOff>
      <xdr:row>41</xdr:row>
      <xdr:rowOff>114300</xdr:rowOff>
    </xdr:to>
    <xdr:sp macro="" textlink="">
      <xdr:nvSpPr>
        <xdr:cNvPr id="6" name="AutoShape 82">
          <a:extLst>
            <a:ext uri="{FF2B5EF4-FFF2-40B4-BE49-F238E27FC236}">
              <a16:creationId xmlns:a16="http://schemas.microsoft.com/office/drawing/2014/main" id="{00000000-0008-0000-0500-000006000000}"/>
            </a:ext>
          </a:extLst>
        </xdr:cNvPr>
        <xdr:cNvSpPr>
          <a:spLocks/>
        </xdr:cNvSpPr>
      </xdr:nvSpPr>
      <xdr:spPr bwMode="auto">
        <a:xfrm>
          <a:off x="3790950" y="8258175"/>
          <a:ext cx="1428750" cy="200025"/>
        </a:xfrm>
        <a:prstGeom prst="borderCallout2">
          <a:avLst>
            <a:gd name="adj1" fmla="val 31579"/>
            <a:gd name="adj2" fmla="val 105333"/>
            <a:gd name="adj3" fmla="val 31579"/>
            <a:gd name="adj4" fmla="val 148667"/>
            <a:gd name="adj5" fmla="val 131579"/>
            <a:gd name="adj6" fmla="val 181333"/>
          </a:avLst>
        </a:prstGeom>
        <a:solidFill>
          <a:srgbClr val="FFFFFF"/>
        </a:solidFill>
        <a:ln w="9525">
          <a:solidFill>
            <a:srgbClr val="0000FF"/>
          </a:solidFill>
          <a:miter lim="800000"/>
          <a:headEnd/>
          <a:tailEnd type="triangle" w="lg" len="med"/>
        </a:ln>
      </xdr:spPr>
      <xdr:txBody>
        <a:bodyPr vertOverflow="clip" wrap="square" lIns="90000" tIns="0" rIns="90000" bIns="0" anchor="ctr" upright="1"/>
        <a:lstStyle/>
        <a:p>
          <a:pPr algn="ctr" rtl="0">
            <a:lnSpc>
              <a:spcPts val="1200"/>
            </a:lnSpc>
            <a:defRPr sz="1000"/>
          </a:pPr>
          <a:r>
            <a:rPr lang="ja-JP" altLang="en-US" sz="1000" b="0" i="0" u="none" strike="noStrike" baseline="0">
              <a:solidFill>
                <a:srgbClr val="FF0000"/>
              </a:solidFill>
              <a:latin typeface="HG創英角ｺﾞｼｯｸUB"/>
              <a:ea typeface="HG創英角ｺﾞｼｯｸUB"/>
            </a:rPr>
            <a:t>必ず申請者印を</a:t>
          </a:r>
        </a:p>
        <a:p>
          <a:pPr algn="ctr" rtl="0">
            <a:defRPr sz="1000"/>
          </a:pPr>
          <a:r>
            <a:rPr lang="ja-JP" altLang="en-US" sz="1000" b="0" i="0" u="none" strike="noStrike" baseline="0">
              <a:solidFill>
                <a:srgbClr val="FF0000"/>
              </a:solidFill>
              <a:latin typeface="HG創英角ｺﾞｼｯｸUB"/>
              <a:ea typeface="HG創英角ｺﾞｼｯｸUB"/>
            </a:rPr>
            <a:t>押印して下さい。</a:t>
          </a:r>
        </a:p>
      </xdr:txBody>
    </xdr:sp>
    <xdr:clientData/>
  </xdr:twoCellAnchor>
  <xdr:twoCellAnchor>
    <xdr:from>
      <xdr:col>7</xdr:col>
      <xdr:colOff>180975</xdr:colOff>
      <xdr:row>36</xdr:row>
      <xdr:rowOff>9525</xdr:rowOff>
    </xdr:from>
    <xdr:to>
      <xdr:col>14</xdr:col>
      <xdr:colOff>28575</xdr:colOff>
      <xdr:row>37</xdr:row>
      <xdr:rowOff>0</xdr:rowOff>
    </xdr:to>
    <xdr:sp macro="" textlink="">
      <xdr:nvSpPr>
        <xdr:cNvPr id="7" name="AutoShape 83">
          <a:extLst>
            <a:ext uri="{FF2B5EF4-FFF2-40B4-BE49-F238E27FC236}">
              <a16:creationId xmlns:a16="http://schemas.microsoft.com/office/drawing/2014/main" id="{00000000-0008-0000-0500-000007000000}"/>
            </a:ext>
          </a:extLst>
        </xdr:cNvPr>
        <xdr:cNvSpPr>
          <a:spLocks noChangeArrowheads="1"/>
        </xdr:cNvSpPr>
      </xdr:nvSpPr>
      <xdr:spPr bwMode="auto">
        <a:xfrm>
          <a:off x="3686175" y="7210425"/>
          <a:ext cx="2381250" cy="219075"/>
        </a:xfrm>
        <a:prstGeom prst="roundRect">
          <a:avLst>
            <a:gd name="adj" fmla="val 16667"/>
          </a:avLst>
        </a:prstGeom>
        <a:noFill/>
        <a:ln w="25400">
          <a:solidFill>
            <a:srgbClr val="800000"/>
          </a:solidFill>
          <a:round/>
          <a:headEnd/>
          <a:tailEnd/>
        </a:ln>
      </xdr:spPr>
    </xdr:sp>
    <xdr:clientData/>
  </xdr:twoCellAnchor>
  <xdr:twoCellAnchor>
    <xdr:from>
      <xdr:col>7</xdr:col>
      <xdr:colOff>152400</xdr:colOff>
      <xdr:row>42</xdr:row>
      <xdr:rowOff>9525</xdr:rowOff>
    </xdr:from>
    <xdr:to>
      <xdr:col>15</xdr:col>
      <xdr:colOff>142875</xdr:colOff>
      <xdr:row>43</xdr:row>
      <xdr:rowOff>38100</xdr:rowOff>
    </xdr:to>
    <xdr:sp macro="" textlink="">
      <xdr:nvSpPr>
        <xdr:cNvPr id="8" name="AutoShape 84">
          <a:extLst>
            <a:ext uri="{FF2B5EF4-FFF2-40B4-BE49-F238E27FC236}">
              <a16:creationId xmlns:a16="http://schemas.microsoft.com/office/drawing/2014/main" id="{00000000-0008-0000-0500-000008000000}"/>
            </a:ext>
          </a:extLst>
        </xdr:cNvPr>
        <xdr:cNvSpPr>
          <a:spLocks noChangeArrowheads="1"/>
        </xdr:cNvSpPr>
      </xdr:nvSpPr>
      <xdr:spPr bwMode="auto">
        <a:xfrm>
          <a:off x="3657600" y="8477250"/>
          <a:ext cx="2733675" cy="219075"/>
        </a:xfrm>
        <a:prstGeom prst="roundRect">
          <a:avLst>
            <a:gd name="adj" fmla="val 16667"/>
          </a:avLst>
        </a:prstGeom>
        <a:noFill/>
        <a:ln w="25400">
          <a:solidFill>
            <a:srgbClr val="800000"/>
          </a:solidFill>
          <a:round/>
          <a:headEnd/>
          <a:tailEnd/>
        </a:ln>
      </xdr:spPr>
    </xdr:sp>
    <xdr:clientData/>
  </xdr:twoCellAnchor>
  <xdr:twoCellAnchor>
    <xdr:from>
      <xdr:col>14</xdr:col>
      <xdr:colOff>9526</xdr:colOff>
      <xdr:row>35</xdr:row>
      <xdr:rowOff>28575</xdr:rowOff>
    </xdr:from>
    <xdr:to>
      <xdr:col>17</xdr:col>
      <xdr:colOff>7621</xdr:colOff>
      <xdr:row>39</xdr:row>
      <xdr:rowOff>114300</xdr:rowOff>
    </xdr:to>
    <xdr:sp macro="" textlink="">
      <xdr:nvSpPr>
        <xdr:cNvPr id="9" name="AutoShape 85">
          <a:extLst>
            <a:ext uri="{FF2B5EF4-FFF2-40B4-BE49-F238E27FC236}">
              <a16:creationId xmlns:a16="http://schemas.microsoft.com/office/drawing/2014/main" id="{00000000-0008-0000-0500-000009000000}"/>
            </a:ext>
          </a:extLst>
        </xdr:cNvPr>
        <xdr:cNvSpPr>
          <a:spLocks/>
        </xdr:cNvSpPr>
      </xdr:nvSpPr>
      <xdr:spPr bwMode="auto">
        <a:xfrm>
          <a:off x="6048376" y="7038975"/>
          <a:ext cx="1188720" cy="1038225"/>
        </a:xfrm>
        <a:prstGeom prst="borderCallout2">
          <a:avLst>
            <a:gd name="adj1" fmla="val 14815"/>
            <a:gd name="adj2" fmla="val -8333"/>
            <a:gd name="adj3" fmla="val 14815"/>
            <a:gd name="adj4" fmla="val -17708"/>
            <a:gd name="adj5" fmla="val 7407"/>
            <a:gd name="adj6" fmla="val -25000"/>
          </a:avLst>
        </a:prstGeom>
        <a:solidFill>
          <a:srgbClr val="FFFFFF"/>
        </a:solidFill>
        <a:ln w="25400">
          <a:solidFill>
            <a:srgbClr val="800000"/>
          </a:solidFill>
          <a:miter lim="800000"/>
          <a:headEnd/>
          <a:tailEnd type="triangle" w="lg" len="med"/>
        </a:ln>
      </xdr:spPr>
      <xdr:txBody>
        <a:bodyPr vertOverflow="clip" wrap="square" lIns="0" tIns="0" rIns="0" bIns="0" anchor="ctr" upright="1"/>
        <a:lstStyle/>
        <a:p>
          <a:pPr algn="ctr" rtl="0">
            <a:lnSpc>
              <a:spcPts val="1200"/>
            </a:lnSpc>
            <a:defRPr sz="1000"/>
          </a:pPr>
          <a:r>
            <a:rPr lang="ja-JP" altLang="en-US" sz="900" b="0" i="0" u="none" strike="noStrike" baseline="0">
              <a:solidFill>
                <a:srgbClr val="FF0000"/>
              </a:solidFill>
              <a:latin typeface="HG創英角ｺﾞｼｯｸUB"/>
              <a:ea typeface="HG創英角ｺﾞｼｯｸUB"/>
            </a:rPr>
            <a:t>指導員名が自動表示されます。異なる場合は修正下さい。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171450</xdr:colOff>
      <xdr:row>17</xdr:row>
      <xdr:rowOff>123825</xdr:rowOff>
    </xdr:from>
    <xdr:to>
      <xdr:col>16</xdr:col>
      <xdr:colOff>209550</xdr:colOff>
      <xdr:row>19</xdr:row>
      <xdr:rowOff>57150</xdr:rowOff>
    </xdr:to>
    <xdr:sp macro="" textlink="">
      <xdr:nvSpPr>
        <xdr:cNvPr id="2" name="Oval 81">
          <a:extLst>
            <a:ext uri="{FF2B5EF4-FFF2-40B4-BE49-F238E27FC236}">
              <a16:creationId xmlns:a16="http://schemas.microsoft.com/office/drawing/2014/main" id="{00000000-0008-0000-0600-000002000000}"/>
            </a:ext>
          </a:extLst>
        </xdr:cNvPr>
        <xdr:cNvSpPr>
          <a:spLocks noChangeArrowheads="1"/>
        </xdr:cNvSpPr>
      </xdr:nvSpPr>
      <xdr:spPr bwMode="auto">
        <a:xfrm>
          <a:off x="6353175" y="4895850"/>
          <a:ext cx="247650" cy="276225"/>
        </a:xfrm>
        <a:prstGeom prst="ellipse">
          <a:avLst/>
        </a:prstGeom>
        <a:noFill/>
        <a:ln w="12700">
          <a:solidFill>
            <a:srgbClr val="FF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印</a:t>
          </a:r>
        </a:p>
      </xdr:txBody>
    </xdr:sp>
    <xdr:clientData/>
  </xdr:twoCellAnchor>
  <xdr:twoCellAnchor>
    <xdr:from>
      <xdr:col>8</xdr:col>
      <xdr:colOff>114300</xdr:colOff>
      <xdr:row>14</xdr:row>
      <xdr:rowOff>57150</xdr:rowOff>
    </xdr:from>
    <xdr:to>
      <xdr:col>12</xdr:col>
      <xdr:colOff>57150</xdr:colOff>
      <xdr:row>17</xdr:row>
      <xdr:rowOff>0</xdr:rowOff>
    </xdr:to>
    <xdr:sp macro="" textlink="">
      <xdr:nvSpPr>
        <xdr:cNvPr id="3" name="AutoShape 82">
          <a:extLst>
            <a:ext uri="{FF2B5EF4-FFF2-40B4-BE49-F238E27FC236}">
              <a16:creationId xmlns:a16="http://schemas.microsoft.com/office/drawing/2014/main" id="{00000000-0008-0000-0600-000003000000}"/>
            </a:ext>
          </a:extLst>
        </xdr:cNvPr>
        <xdr:cNvSpPr>
          <a:spLocks/>
        </xdr:cNvSpPr>
      </xdr:nvSpPr>
      <xdr:spPr bwMode="auto">
        <a:xfrm>
          <a:off x="3829050" y="4314825"/>
          <a:ext cx="1428750" cy="457200"/>
        </a:xfrm>
        <a:prstGeom prst="borderCallout2">
          <a:avLst>
            <a:gd name="adj1" fmla="val 31579"/>
            <a:gd name="adj2" fmla="val 105333"/>
            <a:gd name="adj3" fmla="val 31579"/>
            <a:gd name="adj4" fmla="val 148667"/>
            <a:gd name="adj5" fmla="val 131579"/>
            <a:gd name="adj6" fmla="val 181333"/>
          </a:avLst>
        </a:prstGeom>
        <a:solidFill>
          <a:srgbClr val="FFFFFF"/>
        </a:solidFill>
        <a:ln w="9525">
          <a:solidFill>
            <a:srgbClr val="0000FF"/>
          </a:solidFill>
          <a:miter lim="800000"/>
          <a:headEnd/>
          <a:tailEnd type="triangle" w="lg" len="med"/>
        </a:ln>
      </xdr:spPr>
      <xdr:txBody>
        <a:bodyPr vertOverflow="clip" wrap="square" lIns="90000" tIns="0" rIns="90000" bIns="0" anchor="ctr" upright="1"/>
        <a:lstStyle/>
        <a:p>
          <a:pPr algn="ctr" rtl="0">
            <a:lnSpc>
              <a:spcPts val="1200"/>
            </a:lnSpc>
            <a:defRPr sz="1000"/>
          </a:pPr>
          <a:r>
            <a:rPr lang="ja-JP" altLang="en-US" sz="1000" b="0" i="0" u="none" strike="noStrike" baseline="0">
              <a:solidFill>
                <a:srgbClr val="FF0000"/>
              </a:solidFill>
              <a:latin typeface="HG創英角ｺﾞｼｯｸUB"/>
              <a:ea typeface="HG創英角ｺﾞｼｯｸUB"/>
            </a:rPr>
            <a:t>必ず申請者印を</a:t>
          </a:r>
        </a:p>
        <a:p>
          <a:pPr algn="ctr" rtl="0">
            <a:defRPr sz="1000"/>
          </a:pPr>
          <a:r>
            <a:rPr lang="ja-JP" altLang="en-US" sz="1000" b="0" i="0" u="none" strike="noStrike" baseline="0">
              <a:solidFill>
                <a:srgbClr val="FF0000"/>
              </a:solidFill>
              <a:latin typeface="HG創英角ｺﾞｼｯｸUB"/>
              <a:ea typeface="HG創英角ｺﾞｼｯｸUB"/>
            </a:rPr>
            <a:t>押印して下さい。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15240</xdr:colOff>
      <xdr:row>3</xdr:row>
      <xdr:rowOff>0</xdr:rowOff>
    </xdr:from>
    <xdr:to>
      <xdr:col>2</xdr:col>
      <xdr:colOff>7620</xdr:colOff>
      <xdr:row>4</xdr:row>
      <xdr:rowOff>182880</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a:off x="624840" y="502920"/>
          <a:ext cx="1104900" cy="3733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drawing" Target="../drawings/drawing4.xml"/><Relationship Id="rId7" Type="http://schemas.openxmlformats.org/officeDocument/2006/relationships/ctrlProp" Target="../ctrlProps/ctrlProp8.xml"/><Relationship Id="rId2" Type="http://schemas.openxmlformats.org/officeDocument/2006/relationships/printerSettings" Target="../printerSettings/printerSettings5.bin"/><Relationship Id="rId1" Type="http://schemas.openxmlformats.org/officeDocument/2006/relationships/hyperlink" Target="mailto:abcd@efgh.ijk.ne.jp" TargetMode="External"/><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omments" Target="../comments4.xml"/><Relationship Id="rId4" Type="http://schemas.openxmlformats.org/officeDocument/2006/relationships/vmlDrawing" Target="../drawings/vmlDrawing4.vml"/><Relationship Id="rId9"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3"/>
  </sheetPr>
  <dimension ref="A1"/>
  <sheetViews>
    <sheetView tabSelected="1" zoomScale="85" zoomScaleNormal="85" workbookViewId="0"/>
  </sheetViews>
  <sheetFormatPr defaultColWidth="3.625" defaultRowHeight="13.5" x14ac:dyDescent="0.15"/>
  <cols>
    <col min="1" max="16384" width="3.625" style="355"/>
  </cols>
  <sheetData/>
  <phoneticPr fontId="2"/>
  <pageMargins left="0.78700000000000003" right="0.78700000000000003" top="0.98399999999999999" bottom="0.98399999999999999" header="0.51200000000000001" footer="0.51200000000000001"/>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sheetPr>
  <dimension ref="B2:P48"/>
  <sheetViews>
    <sheetView showGridLines="0" view="pageBreakPreview" zoomScale="85" zoomScaleNormal="85" zoomScaleSheetLayoutView="85" workbookViewId="0">
      <selection activeCell="B2" sqref="B2"/>
    </sheetView>
  </sheetViews>
  <sheetFormatPr defaultColWidth="9.125" defaultRowHeight="13.5" x14ac:dyDescent="0.15"/>
  <cols>
    <col min="1" max="2" width="2.875" style="308" customWidth="1"/>
    <col min="3" max="3" width="21.625" style="308" customWidth="1"/>
    <col min="4" max="4" width="25" style="308" bestFit="1" customWidth="1"/>
    <col min="5" max="5" width="2.625" style="308" customWidth="1"/>
    <col min="6" max="7" width="12.625" style="308" customWidth="1"/>
    <col min="8" max="8" width="12.625" style="342" customWidth="1"/>
    <col min="9" max="9" width="2.875" style="305" customWidth="1"/>
    <col min="10" max="11" width="9.125" style="308"/>
    <col min="12" max="12" width="2.375" style="308" customWidth="1"/>
    <col min="13" max="16384" width="9.125" style="308"/>
  </cols>
  <sheetData>
    <row r="2" spans="2:16" ht="24" x14ac:dyDescent="0.15">
      <c r="B2" s="305"/>
      <c r="C2" s="306" t="s">
        <v>0</v>
      </c>
      <c r="D2" s="306"/>
      <c r="E2" s="306"/>
      <c r="F2" s="306"/>
      <c r="G2" s="306"/>
      <c r="H2" s="307" t="s">
        <v>1</v>
      </c>
    </row>
    <row r="3" spans="2:16" s="311" customFormat="1" ht="14.25" x14ac:dyDescent="0.15">
      <c r="B3" s="309"/>
      <c r="C3" s="309"/>
      <c r="D3" s="309"/>
      <c r="E3" s="309"/>
      <c r="F3" s="310" t="s">
        <v>2</v>
      </c>
      <c r="G3" s="360">
        <f ca="1">NOW()</f>
        <v>45814.592064814817</v>
      </c>
      <c r="H3" s="360"/>
      <c r="I3" s="309"/>
    </row>
    <row r="4" spans="2:16" ht="15" thickBot="1" x14ac:dyDescent="0.2">
      <c r="B4" s="309">
        <v>1</v>
      </c>
      <c r="C4" s="309" t="s">
        <v>3</v>
      </c>
      <c r="D4" s="312"/>
      <c r="E4" s="312"/>
      <c r="F4" s="312"/>
      <c r="G4" s="309"/>
      <c r="H4" s="312"/>
    </row>
    <row r="5" spans="2:16" ht="17.25" customHeight="1" thickBot="1" x14ac:dyDescent="0.2">
      <c r="B5" s="309"/>
      <c r="C5" s="272" t="s">
        <v>4</v>
      </c>
      <c r="D5" s="396" t="s">
        <v>887</v>
      </c>
      <c r="E5" s="397"/>
      <c r="F5" s="397"/>
      <c r="G5" s="397"/>
      <c r="H5" s="398"/>
      <c r="N5" s="315"/>
      <c r="O5" s="315"/>
      <c r="P5" s="315"/>
    </row>
    <row r="6" spans="2:16" s="315" customFormat="1" ht="17.25" x14ac:dyDescent="0.15">
      <c r="B6" s="313"/>
      <c r="C6" s="314" t="s">
        <v>5</v>
      </c>
      <c r="D6" s="361"/>
      <c r="E6" s="362"/>
      <c r="F6" s="362"/>
      <c r="G6" s="363"/>
      <c r="H6" s="364"/>
      <c r="I6" s="313"/>
    </row>
    <row r="7" spans="2:16" s="315" customFormat="1" ht="17.25" x14ac:dyDescent="0.15">
      <c r="B7" s="313"/>
      <c r="C7" s="316" t="s">
        <v>6</v>
      </c>
      <c r="D7" s="365"/>
      <c r="E7" s="366"/>
      <c r="F7" s="366"/>
      <c r="G7" s="367"/>
      <c r="H7" s="368"/>
      <c r="I7" s="313"/>
    </row>
    <row r="8" spans="2:16" s="315" customFormat="1" ht="17.25" x14ac:dyDescent="0.15">
      <c r="B8" s="313"/>
      <c r="C8" s="316" t="s">
        <v>7</v>
      </c>
      <c r="D8" s="401"/>
      <c r="E8" s="366"/>
      <c r="F8" s="366"/>
      <c r="G8" s="367"/>
      <c r="H8" s="368"/>
      <c r="I8" s="313"/>
    </row>
    <row r="9" spans="2:16" s="315" customFormat="1" ht="17.25" x14ac:dyDescent="0.15">
      <c r="B9" s="313"/>
      <c r="C9" s="316" t="s">
        <v>8</v>
      </c>
      <c r="D9" s="402"/>
      <c r="E9" s="403"/>
      <c r="F9" s="403"/>
      <c r="G9" s="404"/>
      <c r="H9" s="405"/>
      <c r="I9" s="313"/>
    </row>
    <row r="10" spans="2:16" s="315" customFormat="1" ht="17.25" customHeight="1" x14ac:dyDescent="0.15">
      <c r="B10" s="313"/>
      <c r="C10" s="316" t="s">
        <v>9</v>
      </c>
      <c r="D10" s="406"/>
      <c r="E10" s="407"/>
      <c r="F10" s="407"/>
      <c r="G10" s="408"/>
      <c r="H10" s="409"/>
      <c r="I10" s="313"/>
    </row>
    <row r="11" spans="2:16" ht="17.25" customHeight="1" x14ac:dyDescent="0.15">
      <c r="B11" s="309"/>
      <c r="C11" s="316" t="s">
        <v>10</v>
      </c>
      <c r="D11" s="401"/>
      <c r="E11" s="366"/>
      <c r="F11" s="366"/>
      <c r="G11" s="367"/>
      <c r="H11" s="368"/>
    </row>
    <row r="12" spans="2:16" ht="17.25" customHeight="1" x14ac:dyDescent="0.15">
      <c r="B12" s="309"/>
      <c r="C12" s="316" t="s">
        <v>11</v>
      </c>
      <c r="D12" s="401"/>
      <c r="E12" s="366"/>
      <c r="F12" s="366"/>
      <c r="G12" s="367"/>
      <c r="H12" s="368"/>
    </row>
    <row r="13" spans="2:16" ht="17.25" customHeight="1" x14ac:dyDescent="0.15">
      <c r="B13" s="309"/>
      <c r="C13" s="275" t="s">
        <v>12</v>
      </c>
      <c r="D13" s="401"/>
      <c r="E13" s="366"/>
      <c r="F13" s="366"/>
      <c r="G13" s="367"/>
      <c r="H13" s="368"/>
    </row>
    <row r="14" spans="2:16" s="315" customFormat="1" ht="18" thickBot="1" x14ac:dyDescent="0.2">
      <c r="B14" s="313"/>
      <c r="C14" s="317" t="s">
        <v>13</v>
      </c>
      <c r="D14" s="417"/>
      <c r="E14" s="418"/>
      <c r="F14" s="418"/>
      <c r="G14" s="419"/>
      <c r="H14" s="420"/>
      <c r="I14" s="313"/>
      <c r="N14" s="357"/>
    </row>
    <row r="15" spans="2:16" s="315" customFormat="1" ht="18" customHeight="1" x14ac:dyDescent="0.15">
      <c r="B15" s="313"/>
      <c r="C15" s="318" t="s">
        <v>14</v>
      </c>
      <c r="D15" s="421" t="s">
        <v>15</v>
      </c>
      <c r="E15" s="422"/>
      <c r="F15" s="422"/>
      <c r="G15" s="423"/>
      <c r="H15" s="424"/>
      <c r="I15" s="313"/>
    </row>
    <row r="16" spans="2:16" s="315" customFormat="1" ht="18" thickBot="1" x14ac:dyDescent="0.2">
      <c r="B16" s="313"/>
      <c r="C16" s="319" t="s">
        <v>16</v>
      </c>
      <c r="D16" s="425" t="s">
        <v>17</v>
      </c>
      <c r="E16" s="426"/>
      <c r="F16" s="426"/>
      <c r="G16" s="427"/>
      <c r="H16" s="428"/>
      <c r="I16" s="313"/>
    </row>
    <row r="17" spans="2:8" ht="7.5" customHeight="1" x14ac:dyDescent="0.15">
      <c r="B17" s="309"/>
      <c r="C17" s="309"/>
      <c r="D17" s="312"/>
      <c r="E17" s="312"/>
      <c r="F17" s="312"/>
      <c r="G17" s="309"/>
      <c r="H17" s="312"/>
    </row>
    <row r="18" spans="2:8" ht="15" thickBot="1" x14ac:dyDescent="0.2">
      <c r="B18" s="309">
        <v>2</v>
      </c>
      <c r="C18" s="309" t="s">
        <v>18</v>
      </c>
      <c r="D18" s="312"/>
      <c r="E18" s="312"/>
      <c r="F18" s="312"/>
      <c r="G18" s="309"/>
      <c r="H18" s="312"/>
    </row>
    <row r="19" spans="2:8" ht="37.5" customHeight="1" x14ac:dyDescent="0.15">
      <c r="B19" s="309"/>
      <c r="C19" s="314" t="s">
        <v>19</v>
      </c>
      <c r="D19" s="361"/>
      <c r="E19" s="362"/>
      <c r="F19" s="362"/>
      <c r="G19" s="362"/>
      <c r="H19" s="429"/>
    </row>
    <row r="20" spans="2:8" ht="37.5" customHeight="1" x14ac:dyDescent="0.15">
      <c r="B20" s="309"/>
      <c r="C20" s="320" t="s">
        <v>20</v>
      </c>
      <c r="D20" s="373"/>
      <c r="E20" s="374"/>
      <c r="F20" s="374"/>
      <c r="G20" s="374"/>
      <c r="H20" s="375"/>
    </row>
    <row r="21" spans="2:8" ht="37.5" customHeight="1" x14ac:dyDescent="0.15">
      <c r="B21" s="309"/>
      <c r="C21" s="320" t="s">
        <v>21</v>
      </c>
      <c r="D21" s="373"/>
      <c r="E21" s="374"/>
      <c r="F21" s="374"/>
      <c r="G21" s="374"/>
      <c r="H21" s="375"/>
    </row>
    <row r="22" spans="2:8" ht="57" customHeight="1" thickBot="1" x14ac:dyDescent="0.2">
      <c r="B22" s="309"/>
      <c r="C22" s="321" t="s">
        <v>22</v>
      </c>
      <c r="D22" s="378"/>
      <c r="E22" s="379"/>
      <c r="F22" s="379"/>
      <c r="G22" s="379"/>
      <c r="H22" s="380"/>
    </row>
    <row r="23" spans="2:8" ht="7.5" customHeight="1" x14ac:dyDescent="0.15">
      <c r="B23" s="309"/>
      <c r="C23" s="309"/>
      <c r="D23" s="312"/>
      <c r="E23" s="312"/>
      <c r="F23" s="312"/>
      <c r="G23" s="309"/>
      <c r="H23" s="312"/>
    </row>
    <row r="24" spans="2:8" ht="15" thickBot="1" x14ac:dyDescent="0.2">
      <c r="B24" s="309">
        <v>3</v>
      </c>
      <c r="C24" s="269" t="s">
        <v>56</v>
      </c>
      <c r="D24" s="312"/>
      <c r="E24" s="312"/>
      <c r="F24" s="312"/>
      <c r="G24" s="309"/>
      <c r="H24" s="312"/>
    </row>
    <row r="25" spans="2:8" ht="17.25" customHeight="1" x14ac:dyDescent="0.15">
      <c r="B25" s="309"/>
      <c r="C25" s="314" t="s">
        <v>24</v>
      </c>
      <c r="D25" s="381"/>
      <c r="E25" s="382"/>
      <c r="F25" s="383"/>
      <c r="G25" s="322" t="s">
        <v>25</v>
      </c>
      <c r="H25" s="323"/>
    </row>
    <row r="26" spans="2:8" ht="17.25" customHeight="1" x14ac:dyDescent="0.15">
      <c r="B26" s="309"/>
      <c r="C26" s="316" t="s">
        <v>26</v>
      </c>
      <c r="D26" s="384"/>
      <c r="E26" s="385"/>
      <c r="F26" s="385"/>
      <c r="G26" s="386"/>
      <c r="H26" s="387"/>
    </row>
    <row r="27" spans="2:8" ht="17.25" customHeight="1" x14ac:dyDescent="0.15">
      <c r="B27" s="309"/>
      <c r="C27" s="275" t="s">
        <v>27</v>
      </c>
      <c r="D27" s="370"/>
      <c r="E27" s="371"/>
      <c r="F27" s="388"/>
      <c r="G27" s="324" t="s">
        <v>25</v>
      </c>
      <c r="H27" s="325"/>
    </row>
    <row r="28" spans="2:8" ht="17.25" customHeight="1" thickBot="1" x14ac:dyDescent="0.2">
      <c r="B28" s="309"/>
      <c r="C28" s="321" t="s">
        <v>27</v>
      </c>
      <c r="D28" s="389"/>
      <c r="E28" s="390"/>
      <c r="F28" s="391"/>
      <c r="G28" s="326" t="s">
        <v>25</v>
      </c>
      <c r="H28" s="327"/>
    </row>
    <row r="29" spans="2:8" ht="7.5" customHeight="1" x14ac:dyDescent="0.15">
      <c r="B29" s="309"/>
      <c r="C29" s="309"/>
      <c r="D29" s="312"/>
      <c r="E29" s="312"/>
      <c r="F29" s="312"/>
      <c r="G29" s="309"/>
      <c r="H29" s="312"/>
    </row>
    <row r="30" spans="2:8" ht="15" thickBot="1" x14ac:dyDescent="0.2">
      <c r="B30" s="309">
        <v>4</v>
      </c>
      <c r="C30" s="309" t="s">
        <v>28</v>
      </c>
      <c r="D30" s="312"/>
      <c r="E30" s="312"/>
      <c r="F30" s="312"/>
      <c r="G30" s="309"/>
      <c r="H30" s="312"/>
    </row>
    <row r="31" spans="2:8" ht="28.5" customHeight="1" x14ac:dyDescent="0.15">
      <c r="B31" s="309"/>
      <c r="C31" s="314" t="s">
        <v>29</v>
      </c>
      <c r="D31" s="361"/>
      <c r="E31" s="362"/>
      <c r="F31" s="362"/>
      <c r="G31" s="363"/>
      <c r="H31" s="364"/>
    </row>
    <row r="32" spans="2:8" ht="28.5" customHeight="1" x14ac:dyDescent="0.15">
      <c r="B32" s="309"/>
      <c r="C32" s="328" t="s">
        <v>30</v>
      </c>
      <c r="D32" s="370"/>
      <c r="E32" s="371"/>
      <c r="F32" s="371"/>
      <c r="G32" s="371"/>
      <c r="H32" s="372"/>
    </row>
    <row r="33" spans="2:9" ht="17.25" customHeight="1" x14ac:dyDescent="0.15">
      <c r="B33" s="309"/>
      <c r="C33" s="275" t="s">
        <v>31</v>
      </c>
      <c r="D33" s="329">
        <v>6</v>
      </c>
      <c r="E33" s="392">
        <f>D33</f>
        <v>6</v>
      </c>
      <c r="F33" s="392"/>
      <c r="G33" s="392"/>
      <c r="H33" s="393"/>
    </row>
    <row r="34" spans="2:9" ht="17.25" customHeight="1" x14ac:dyDescent="0.15">
      <c r="B34" s="309"/>
      <c r="C34" s="275" t="s">
        <v>32</v>
      </c>
      <c r="D34" s="330">
        <v>6</v>
      </c>
      <c r="E34" s="342"/>
      <c r="F34" s="394" t="s">
        <v>33</v>
      </c>
      <c r="G34" s="395"/>
      <c r="H34" s="331">
        <v>3</v>
      </c>
    </row>
    <row r="35" spans="2:9" ht="17.25" customHeight="1" x14ac:dyDescent="0.15">
      <c r="B35" s="309"/>
      <c r="C35" s="280" t="s">
        <v>885</v>
      </c>
      <c r="D35" s="414"/>
      <c r="E35" s="415"/>
      <c r="F35" s="415"/>
      <c r="G35" s="415"/>
      <c r="H35" s="416"/>
    </row>
    <row r="36" spans="2:9" ht="17.25" customHeight="1" x14ac:dyDescent="0.15">
      <c r="B36" s="309"/>
      <c r="C36" s="332" t="s">
        <v>34</v>
      </c>
      <c r="D36" s="333"/>
      <c r="E36" s="386" t="s">
        <v>35</v>
      </c>
      <c r="F36" s="386"/>
      <c r="G36" s="386"/>
      <c r="H36" s="387"/>
    </row>
    <row r="37" spans="2:9" ht="17.25" customHeight="1" thickBot="1" x14ac:dyDescent="0.2">
      <c r="B37" s="309"/>
      <c r="C37" s="321" t="s">
        <v>36</v>
      </c>
      <c r="D37" s="334">
        <f>D33*8000</f>
        <v>48000</v>
      </c>
      <c r="E37" s="430">
        <f>D33*11000</f>
        <v>66000</v>
      </c>
      <c r="F37" s="430"/>
      <c r="G37" s="430"/>
      <c r="H37" s="431"/>
    </row>
    <row r="38" spans="2:9" ht="7.5" customHeight="1" x14ac:dyDescent="0.15">
      <c r="B38" s="309"/>
      <c r="C38" s="309"/>
      <c r="D38" s="312"/>
      <c r="E38" s="312"/>
      <c r="F38" s="312"/>
      <c r="G38" s="309"/>
      <c r="H38" s="312"/>
    </row>
    <row r="39" spans="2:9" ht="15" thickBot="1" x14ac:dyDescent="0.2">
      <c r="B39" s="309">
        <v>5</v>
      </c>
      <c r="C39" s="309" t="s">
        <v>37</v>
      </c>
      <c r="D39" s="312"/>
      <c r="E39" s="312"/>
      <c r="F39" s="312"/>
      <c r="G39" s="309"/>
      <c r="H39" s="312"/>
    </row>
    <row r="40" spans="2:9" ht="17.25" customHeight="1" x14ac:dyDescent="0.15">
      <c r="B40" s="309"/>
      <c r="C40" s="314" t="s">
        <v>24</v>
      </c>
      <c r="D40" s="361"/>
      <c r="E40" s="362"/>
      <c r="F40" s="362"/>
      <c r="G40" s="363"/>
      <c r="H40" s="364"/>
    </row>
    <row r="41" spans="2:9" ht="17.25" customHeight="1" x14ac:dyDescent="0.15">
      <c r="B41" s="309"/>
      <c r="C41" s="316" t="s">
        <v>38</v>
      </c>
      <c r="D41" s="376"/>
      <c r="E41" s="377"/>
      <c r="F41" s="377"/>
      <c r="G41" s="367"/>
      <c r="H41" s="368"/>
    </row>
    <row r="42" spans="2:9" ht="17.25" customHeight="1" thickBot="1" x14ac:dyDescent="0.2">
      <c r="B42" s="309"/>
      <c r="C42" s="279" t="s">
        <v>886</v>
      </c>
      <c r="D42" s="378"/>
      <c r="E42" s="379"/>
      <c r="F42" s="379"/>
      <c r="G42" s="399"/>
      <c r="H42" s="400"/>
    </row>
    <row r="43" spans="2:9" ht="11.25" customHeight="1" x14ac:dyDescent="0.15">
      <c r="B43" s="305"/>
      <c r="C43" s="305"/>
      <c r="D43" s="305"/>
      <c r="E43" s="305"/>
      <c r="F43" s="305"/>
      <c r="G43" s="305"/>
      <c r="H43" s="335"/>
    </row>
    <row r="44" spans="2:9" ht="14.25" x14ac:dyDescent="0.15">
      <c r="B44" s="336"/>
      <c r="C44" s="309"/>
      <c r="D44" s="309"/>
      <c r="E44" s="309"/>
      <c r="F44" s="337" t="s">
        <v>39</v>
      </c>
      <c r="G44" s="337" t="s">
        <v>40</v>
      </c>
      <c r="H44" s="338" t="s">
        <v>41</v>
      </c>
    </row>
    <row r="45" spans="2:9" x14ac:dyDescent="0.15">
      <c r="B45" s="305"/>
      <c r="C45" s="305"/>
      <c r="D45" s="305"/>
      <c r="E45" s="305"/>
      <c r="F45" s="410"/>
      <c r="G45" s="410"/>
      <c r="H45" s="412"/>
    </row>
    <row r="46" spans="2:9" x14ac:dyDescent="0.15">
      <c r="B46" s="305"/>
      <c r="C46" s="305"/>
      <c r="D46" s="305"/>
      <c r="E46" s="305"/>
      <c r="F46" s="411"/>
      <c r="G46" s="411"/>
      <c r="H46" s="413"/>
    </row>
    <row r="47" spans="2:9" s="311" customFormat="1" ht="14.25" x14ac:dyDescent="0.15">
      <c r="B47" s="369" t="s">
        <v>42</v>
      </c>
      <c r="C47" s="369"/>
      <c r="D47" s="369"/>
      <c r="E47" s="339"/>
      <c r="F47" s="340"/>
      <c r="G47" s="308"/>
      <c r="H47" s="206" t="s">
        <v>901</v>
      </c>
      <c r="I47" s="309"/>
    </row>
    <row r="48" spans="2:9" x14ac:dyDescent="0.15">
      <c r="B48" s="369"/>
      <c r="C48" s="369"/>
      <c r="D48" s="369"/>
      <c r="E48" s="339"/>
      <c r="H48" s="341" t="s">
        <v>43</v>
      </c>
    </row>
  </sheetData>
  <sheetProtection formatCells="0"/>
  <mergeCells count="35">
    <mergeCell ref="F45:F46"/>
    <mergeCell ref="G45:G46"/>
    <mergeCell ref="H45:H46"/>
    <mergeCell ref="D35:H35"/>
    <mergeCell ref="D14:H14"/>
    <mergeCell ref="D15:H15"/>
    <mergeCell ref="D16:H16"/>
    <mergeCell ref="D19:H19"/>
    <mergeCell ref="E37:H37"/>
    <mergeCell ref="D40:H40"/>
    <mergeCell ref="D21:H21"/>
    <mergeCell ref="D5:H5"/>
    <mergeCell ref="D42:H42"/>
    <mergeCell ref="D8:H8"/>
    <mergeCell ref="D9:H9"/>
    <mergeCell ref="D10:H10"/>
    <mergeCell ref="D11:H11"/>
    <mergeCell ref="D12:H12"/>
    <mergeCell ref="D13:H13"/>
    <mergeCell ref="G3:H3"/>
    <mergeCell ref="D6:H6"/>
    <mergeCell ref="D7:H7"/>
    <mergeCell ref="B47:D48"/>
    <mergeCell ref="D32:H32"/>
    <mergeCell ref="D20:H20"/>
    <mergeCell ref="D41:H41"/>
    <mergeCell ref="D22:H22"/>
    <mergeCell ref="D25:F25"/>
    <mergeCell ref="D26:H26"/>
    <mergeCell ref="D27:F27"/>
    <mergeCell ref="D28:F28"/>
    <mergeCell ref="D31:H31"/>
    <mergeCell ref="E33:H33"/>
    <mergeCell ref="F34:G34"/>
    <mergeCell ref="E36:H36"/>
  </mergeCells>
  <phoneticPr fontId="2"/>
  <dataValidations count="8">
    <dataValidation type="list" allowBlank="1" showInputMessage="1" showErrorMessage="1" sqref="H28 H25" xr:uid="{00000000-0002-0000-0100-000000000000}">
      <formula1>所属支会</formula1>
    </dataValidation>
    <dataValidation type="list" allowBlank="1" showInputMessage="1" showErrorMessage="1" sqref="D10:H10" xr:uid="{00000000-0002-0000-0100-000001000000}">
      <formula1>日本標準産業分類_中分類19年度</formula1>
    </dataValidation>
    <dataValidation type="list" allowBlank="1" showInputMessage="1" showErrorMessage="1" sqref="D9:H9" xr:uid="{00000000-0002-0000-0100-000002000000}">
      <formula1>日本標準産業分類_大分類19年度</formula1>
    </dataValidation>
    <dataValidation type="date" allowBlank="1" showInputMessage="1" showErrorMessage="1" sqref="D36" xr:uid="{00000000-0002-0000-0100-000003000000}">
      <formula1>43101</formula1>
      <formula2>47483</formula2>
    </dataValidation>
    <dataValidation type="list" imeMode="disabled" allowBlank="1" showInputMessage="1" showErrorMessage="1" sqref="D34" xr:uid="{00000000-0002-0000-0100-000004000000}">
      <formula1>"　,3,4,5,6,7,8,9,10"</formula1>
    </dataValidation>
    <dataValidation type="list" allowBlank="1" showInputMessage="1" showErrorMessage="1" sqref="H34" xr:uid="{00000000-0002-0000-0100-000005000000}">
      <formula1>"　,3,4,5,6,7,8,9,10"</formula1>
    </dataValidation>
    <dataValidation type="list" allowBlank="1" showInputMessage="1" showErrorMessage="1" sqref="D33" xr:uid="{00000000-0002-0000-0100-000006000000}">
      <formula1>"　,3,4,5,6,7,8,9"</formula1>
    </dataValidation>
    <dataValidation type="list" allowBlank="1" showInputMessage="1" showErrorMessage="1" sqref="H27" xr:uid="{00000000-0002-0000-0100-000007000000}">
      <formula1>支会名</formula1>
    </dataValidation>
  </dataValidations>
  <printOptions horizontalCentered="1" verticalCentered="1"/>
  <pageMargins left="0.23622047244094491" right="0.23622047244094491" top="0.35433070866141736" bottom="0.35433070866141736" header="0.31496062992125984" footer="0.31496062992125984"/>
  <pageSetup paperSize="9" scale="94" orientation="portrait" horizontalDpi="4294967293"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830" r:id="rId4" name="Check Box 38">
              <controlPr defaultSize="0" autoFill="0" autoLine="0" autoPict="0">
                <anchor moveWithCells="1" sizeWithCells="1">
                  <from>
                    <xdr:col>3</xdr:col>
                    <xdr:colOff>38100</xdr:colOff>
                    <xdr:row>4</xdr:row>
                    <xdr:rowOff>0</xdr:rowOff>
                  </from>
                  <to>
                    <xdr:col>3</xdr:col>
                    <xdr:colOff>266700</xdr:colOff>
                    <xdr:row>4</xdr:row>
                    <xdr:rowOff>200025</xdr:rowOff>
                  </to>
                </anchor>
              </controlPr>
            </control>
          </mc:Choice>
        </mc:AlternateContent>
        <mc:AlternateContent xmlns:mc="http://schemas.openxmlformats.org/markup-compatibility/2006">
          <mc:Choice Requires="x14">
            <control shapeId="33831" r:id="rId5" name="Check Box 39">
              <controlPr defaultSize="0" autoFill="0" autoLine="0" autoPict="0">
                <anchor moveWithCells="1" sizeWithCells="1">
                  <from>
                    <xdr:col>5</xdr:col>
                    <xdr:colOff>647700</xdr:colOff>
                    <xdr:row>3</xdr:row>
                    <xdr:rowOff>190500</xdr:rowOff>
                  </from>
                  <to>
                    <xdr:col>6</xdr:col>
                    <xdr:colOff>9525</xdr:colOff>
                    <xdr:row>4</xdr:row>
                    <xdr:rowOff>219075</xdr:rowOff>
                  </to>
                </anchor>
              </controlPr>
            </control>
          </mc:Choice>
        </mc:AlternateContent>
        <mc:AlternateContent xmlns:mc="http://schemas.openxmlformats.org/markup-compatibility/2006">
          <mc:Choice Requires="x14">
            <control shapeId="33832" r:id="rId6" name="Check Box 40">
              <controlPr defaultSize="0" autoFill="0" autoLine="0" autoPict="0">
                <anchor moveWithCells="1" sizeWithCells="1">
                  <from>
                    <xdr:col>3</xdr:col>
                    <xdr:colOff>38100</xdr:colOff>
                    <xdr:row>14</xdr:row>
                    <xdr:rowOff>38100</xdr:rowOff>
                  </from>
                  <to>
                    <xdr:col>3</xdr:col>
                    <xdr:colOff>228600</xdr:colOff>
                    <xdr:row>15</xdr:row>
                    <xdr:rowOff>28575</xdr:rowOff>
                  </to>
                </anchor>
              </controlPr>
            </control>
          </mc:Choice>
        </mc:AlternateContent>
        <mc:AlternateContent xmlns:mc="http://schemas.openxmlformats.org/markup-compatibility/2006">
          <mc:Choice Requires="x14">
            <control shapeId="33833" r:id="rId7" name="Check Box 41">
              <controlPr defaultSize="0" autoFill="0" autoLine="0" autoPict="0">
                <anchor moveWithCells="1" sizeWithCells="1">
                  <from>
                    <xdr:col>3</xdr:col>
                    <xdr:colOff>38100</xdr:colOff>
                    <xdr:row>15</xdr:row>
                    <xdr:rowOff>38100</xdr:rowOff>
                  </from>
                  <to>
                    <xdr:col>3</xdr:col>
                    <xdr:colOff>228600</xdr:colOff>
                    <xdr:row>16</xdr:row>
                    <xdr:rowOff>28575</xdr:rowOff>
                  </to>
                </anchor>
              </controlPr>
            </control>
          </mc:Choice>
        </mc:AlternateContent>
        <mc:AlternateContent xmlns:mc="http://schemas.openxmlformats.org/markup-compatibility/2006">
          <mc:Choice Requires="x14">
            <control shapeId="33840" r:id="rId8" name="Check Box 48">
              <controlPr defaultSize="0" autoFill="0" autoLine="0" autoPict="0">
                <anchor moveWithCells="1" sizeWithCells="1">
                  <from>
                    <xdr:col>3</xdr:col>
                    <xdr:colOff>1247775</xdr:colOff>
                    <xdr:row>3</xdr:row>
                    <xdr:rowOff>190500</xdr:rowOff>
                  </from>
                  <to>
                    <xdr:col>3</xdr:col>
                    <xdr:colOff>1562100</xdr:colOff>
                    <xdr:row>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0"/>
  </sheetPr>
  <dimension ref="A1:AH88"/>
  <sheetViews>
    <sheetView view="pageBreakPreview" zoomScale="70" zoomScaleSheetLayoutView="70" workbookViewId="0">
      <selection activeCell="A2" sqref="A2"/>
    </sheetView>
  </sheetViews>
  <sheetFormatPr defaultColWidth="9" defaultRowHeight="12" x14ac:dyDescent="0.15"/>
  <cols>
    <col min="1" max="1" width="6.125" style="7" customWidth="1"/>
    <col min="2" max="2" width="11.125" style="7" customWidth="1"/>
    <col min="3" max="3" width="14" style="7" customWidth="1"/>
    <col min="4" max="4" width="10.125" style="7" hidden="1" customWidth="1"/>
    <col min="5" max="5" width="2.125" style="7" customWidth="1"/>
    <col min="6" max="6" width="10.125" style="7" customWidth="1"/>
    <col min="7" max="8" width="2.5" style="7" customWidth="1"/>
    <col min="9" max="9" width="7.125" style="7" customWidth="1"/>
    <col min="10" max="10" width="2.875" style="7" customWidth="1"/>
    <col min="11" max="11" width="6.875" style="7" customWidth="1"/>
    <col min="12" max="13" width="2.875" style="7" customWidth="1"/>
    <col min="14" max="14" width="8.125" style="7" bestFit="1" customWidth="1"/>
    <col min="15" max="16" width="2.875" style="7" customWidth="1"/>
    <col min="17" max="17" width="10.125" style="7" customWidth="1"/>
    <col min="18" max="24" width="3.875" style="7" customWidth="1"/>
    <col min="25" max="25" width="3.125" style="7" customWidth="1"/>
    <col min="26" max="26" width="3.875" style="7" customWidth="1"/>
    <col min="27" max="27" width="9" style="7" customWidth="1"/>
    <col min="28" max="30" width="9" style="7" hidden="1" customWidth="1"/>
    <col min="31" max="33" width="9" style="7" customWidth="1"/>
    <col min="34" max="34" width="11.875" style="7" customWidth="1"/>
    <col min="35" max="35" width="0.125" style="7" customWidth="1"/>
    <col min="36" max="16384" width="9" style="7"/>
  </cols>
  <sheetData>
    <row r="1" spans="1:30" ht="18.75" customHeight="1" x14ac:dyDescent="0.15">
      <c r="A1" s="435" t="s">
        <v>44</v>
      </c>
      <c r="B1" s="435"/>
      <c r="C1" s="435"/>
      <c r="D1" s="435"/>
      <c r="E1" s="435"/>
      <c r="F1" s="435"/>
      <c r="G1" s="435"/>
      <c r="N1" s="436" t="s">
        <v>45</v>
      </c>
      <c r="O1" s="436"/>
      <c r="P1" s="436"/>
      <c r="Q1" s="436"/>
    </row>
    <row r="2" spans="1:30" ht="10.5" customHeight="1" x14ac:dyDescent="0.15">
      <c r="A2" s="230"/>
      <c r="O2" s="8"/>
    </row>
    <row r="3" spans="1:30" ht="18.75" x14ac:dyDescent="0.15">
      <c r="A3" s="437" t="s">
        <v>46</v>
      </c>
      <c r="B3" s="438"/>
      <c r="C3" s="438"/>
      <c r="D3" s="438"/>
      <c r="E3" s="438"/>
      <c r="F3" s="438"/>
      <c r="G3" s="438"/>
      <c r="H3" s="438"/>
      <c r="I3" s="438"/>
      <c r="J3" s="438"/>
      <c r="K3" s="438"/>
      <c r="L3" s="438"/>
      <c r="M3" s="438"/>
      <c r="N3" s="438"/>
      <c r="O3" s="438"/>
      <c r="P3" s="438"/>
      <c r="Q3" s="438"/>
    </row>
    <row r="4" spans="1:30" s="11" customFormat="1" ht="14.25" thickBot="1" x14ac:dyDescent="0.2">
      <c r="A4" s="9" t="s">
        <v>47</v>
      </c>
      <c r="B4" s="10"/>
      <c r="I4" s="12"/>
    </row>
    <row r="5" spans="1:30" s="11" customFormat="1" ht="35.25" customHeight="1" thickBot="1" x14ac:dyDescent="0.2">
      <c r="A5" s="439" t="s">
        <v>48</v>
      </c>
      <c r="B5" s="440"/>
      <c r="C5" s="220"/>
      <c r="D5" s="103"/>
      <c r="E5" s="441" t="s">
        <v>49</v>
      </c>
      <c r="F5" s="442"/>
      <c r="G5" s="443">
        <f>'6-T'!D7</f>
        <v>0</v>
      </c>
      <c r="H5" s="444"/>
      <c r="I5" s="444"/>
      <c r="J5" s="444"/>
      <c r="K5" s="444"/>
      <c r="L5" s="444"/>
      <c r="M5" s="444"/>
      <c r="N5" s="444"/>
      <c r="O5" s="444"/>
      <c r="P5" s="444"/>
      <c r="Q5" s="445"/>
    </row>
    <row r="6" spans="1:30" s="11" customFormat="1" ht="3" customHeight="1" thickBot="1" x14ac:dyDescent="0.2">
      <c r="A6" s="13"/>
      <c r="B6" s="14"/>
      <c r="C6" s="15"/>
      <c r="E6" s="16"/>
      <c r="F6" s="16"/>
      <c r="G6" s="16"/>
      <c r="H6" s="16"/>
      <c r="I6" s="16"/>
      <c r="J6" s="16"/>
      <c r="K6" s="16"/>
      <c r="L6" s="16"/>
      <c r="M6" s="16"/>
      <c r="N6" s="16"/>
      <c r="O6" s="16"/>
      <c r="P6" s="16"/>
      <c r="Q6" s="16"/>
    </row>
    <row r="7" spans="1:30" s="11" customFormat="1" ht="18" customHeight="1" x14ac:dyDescent="0.15">
      <c r="A7" s="458" t="s">
        <v>50</v>
      </c>
      <c r="B7" s="459"/>
      <c r="C7" s="216">
        <f>'6-T'!D33</f>
        <v>6</v>
      </c>
      <c r="D7" s="460" t="s">
        <v>51</v>
      </c>
      <c r="E7" s="461"/>
      <c r="F7" s="462"/>
      <c r="G7" s="463" t="s">
        <v>52</v>
      </c>
      <c r="H7" s="464"/>
      <c r="I7" s="465"/>
      <c r="J7" s="465"/>
      <c r="K7" s="466"/>
      <c r="L7" s="467" t="s">
        <v>53</v>
      </c>
      <c r="M7" s="468"/>
      <c r="N7" s="116" t="s">
        <v>54</v>
      </c>
      <c r="O7" s="465"/>
      <c r="P7" s="465"/>
      <c r="Q7" s="469"/>
    </row>
    <row r="8" spans="1:30" s="11" customFormat="1" ht="18" customHeight="1" x14ac:dyDescent="0.15">
      <c r="A8" s="446" t="s">
        <v>55</v>
      </c>
      <c r="B8" s="447"/>
      <c r="C8" s="450" t="s">
        <v>56</v>
      </c>
      <c r="D8" s="451"/>
      <c r="E8" s="451"/>
      <c r="F8" s="451"/>
      <c r="G8" s="451"/>
      <c r="H8" s="452">
        <v>1</v>
      </c>
      <c r="I8" s="453"/>
      <c r="J8" s="450" t="s">
        <v>57</v>
      </c>
      <c r="K8" s="451"/>
      <c r="L8" s="451"/>
      <c r="M8" s="451"/>
      <c r="N8" s="451"/>
      <c r="O8" s="451"/>
      <c r="P8" s="451"/>
      <c r="Q8" s="264">
        <v>0</v>
      </c>
    </row>
    <row r="9" spans="1:30" s="11" customFormat="1" ht="18" customHeight="1" x14ac:dyDescent="0.15">
      <c r="A9" s="448"/>
      <c r="B9" s="449"/>
      <c r="C9" s="454" t="s">
        <v>58</v>
      </c>
      <c r="D9" s="455"/>
      <c r="E9" s="455"/>
      <c r="F9" s="455"/>
      <c r="G9" s="455"/>
      <c r="H9" s="456">
        <v>0</v>
      </c>
      <c r="I9" s="457"/>
      <c r="J9" s="454" t="s">
        <v>59</v>
      </c>
      <c r="K9" s="455"/>
      <c r="L9" s="455"/>
      <c r="M9" s="455"/>
      <c r="N9" s="455"/>
      <c r="O9" s="455"/>
      <c r="P9" s="455"/>
      <c r="Q9" s="265">
        <v>0</v>
      </c>
    </row>
    <row r="10" spans="1:30" s="11" customFormat="1" ht="12" customHeight="1" x14ac:dyDescent="0.15">
      <c r="A10" s="446" t="s">
        <v>60</v>
      </c>
      <c r="B10" s="447"/>
      <c r="C10" s="17" t="s">
        <v>61</v>
      </c>
      <c r="I10" s="12"/>
      <c r="Q10" s="18"/>
    </row>
    <row r="11" spans="1:30" s="11" customFormat="1" ht="23.25" customHeight="1" x14ac:dyDescent="0.15">
      <c r="A11" s="473"/>
      <c r="B11" s="474"/>
      <c r="C11" s="477"/>
      <c r="D11" s="478"/>
      <c r="E11" s="478"/>
      <c r="F11" s="478"/>
      <c r="G11" s="478"/>
      <c r="H11" s="478"/>
      <c r="I11" s="478"/>
      <c r="J11" s="478"/>
      <c r="K11" s="478"/>
      <c r="L11" s="478"/>
      <c r="M11" s="478"/>
      <c r="N11" s="478"/>
      <c r="O11" s="478"/>
      <c r="P11" s="478"/>
      <c r="Q11" s="479"/>
    </row>
    <row r="12" spans="1:30" s="11" customFormat="1" ht="23.25" customHeight="1" thickBot="1" x14ac:dyDescent="0.2">
      <c r="A12" s="475"/>
      <c r="B12" s="476"/>
      <c r="C12" s="480"/>
      <c r="D12" s="481"/>
      <c r="E12" s="481"/>
      <c r="F12" s="481"/>
      <c r="G12" s="481"/>
      <c r="H12" s="481"/>
      <c r="I12" s="481"/>
      <c r="J12" s="481"/>
      <c r="K12" s="481"/>
      <c r="L12" s="481"/>
      <c r="M12" s="481"/>
      <c r="N12" s="481"/>
      <c r="O12" s="481"/>
      <c r="P12" s="481"/>
      <c r="Q12" s="482"/>
    </row>
    <row r="13" spans="1:30" s="11" customFormat="1" ht="10.5" customHeight="1" x14ac:dyDescent="0.15"/>
    <row r="14" spans="1:30" ht="15" customHeight="1" thickBot="1" x14ac:dyDescent="0.2">
      <c r="A14" s="9" t="s">
        <v>62</v>
      </c>
      <c r="Q14" s="19" t="s">
        <v>63</v>
      </c>
    </row>
    <row r="15" spans="1:30" ht="15" customHeight="1" x14ac:dyDescent="0.15">
      <c r="A15" s="20" t="s">
        <v>64</v>
      </c>
      <c r="B15" s="21"/>
      <c r="C15" s="21"/>
      <c r="D15" s="21"/>
      <c r="E15" s="22"/>
      <c r="F15" s="21" t="s">
        <v>65</v>
      </c>
      <c r="G15" s="23"/>
      <c r="H15" s="21" t="s">
        <v>66</v>
      </c>
      <c r="I15" s="21"/>
      <c r="J15" s="24"/>
      <c r="K15" s="21"/>
      <c r="L15" s="21"/>
      <c r="M15" s="21"/>
      <c r="N15" s="21"/>
      <c r="O15" s="24"/>
      <c r="P15" s="21"/>
      <c r="Q15" s="25"/>
    </row>
    <row r="16" spans="1:30" ht="15" customHeight="1" x14ac:dyDescent="0.15">
      <c r="A16" s="26" t="s">
        <v>67</v>
      </c>
      <c r="B16" s="27" t="s">
        <v>68</v>
      </c>
      <c r="C16" s="28"/>
      <c r="D16" s="30"/>
      <c r="E16" s="30" t="s">
        <v>69</v>
      </c>
      <c r="F16" s="74">
        <f>SUM(Q17:Q18)</f>
        <v>0</v>
      </c>
      <c r="G16" s="31" t="s">
        <v>70</v>
      </c>
      <c r="H16" s="32"/>
      <c r="J16" s="32"/>
      <c r="L16" s="32"/>
      <c r="M16" s="32"/>
      <c r="O16" s="32"/>
      <c r="Q16" s="33"/>
      <c r="AA16" s="7" t="s">
        <v>71</v>
      </c>
      <c r="AD16" s="7" t="s">
        <v>72</v>
      </c>
    </row>
    <row r="17" spans="1:34" ht="15" customHeight="1" x14ac:dyDescent="0.15">
      <c r="A17" s="26"/>
      <c r="B17" s="30"/>
      <c r="C17" s="31" t="s">
        <v>73</v>
      </c>
      <c r="D17" s="30"/>
      <c r="E17" s="30"/>
      <c r="F17" s="74">
        <f>Q17</f>
        <v>0</v>
      </c>
      <c r="G17" s="31"/>
      <c r="H17" s="32" t="s">
        <v>74</v>
      </c>
      <c r="I17" s="106">
        <v>8000</v>
      </c>
      <c r="J17" s="32" t="s">
        <v>75</v>
      </c>
      <c r="K17" s="104">
        <f>C7</f>
        <v>6</v>
      </c>
      <c r="L17" s="32" t="s">
        <v>76</v>
      </c>
      <c r="M17" s="32" t="s">
        <v>77</v>
      </c>
      <c r="N17" s="104">
        <f>Q8</f>
        <v>0</v>
      </c>
      <c r="O17" s="32" t="s">
        <v>78</v>
      </c>
      <c r="P17" s="34" t="s">
        <v>79</v>
      </c>
      <c r="Q17" s="108">
        <f>IF(ISERROR(I17*K17*N17)=TRUE,0,I17*K17*N17)</f>
        <v>0</v>
      </c>
      <c r="AA17" s="235" t="s">
        <v>80</v>
      </c>
      <c r="AB17" s="235">
        <v>9</v>
      </c>
      <c r="AC17" s="235">
        <v>8</v>
      </c>
      <c r="AD17" s="235">
        <v>7</v>
      </c>
      <c r="AE17" s="235">
        <v>6</v>
      </c>
      <c r="AF17" s="235">
        <v>5</v>
      </c>
      <c r="AG17" s="235">
        <v>4</v>
      </c>
      <c r="AH17" s="235">
        <v>3</v>
      </c>
    </row>
    <row r="18" spans="1:34" ht="15" customHeight="1" x14ac:dyDescent="0.15">
      <c r="A18" s="26"/>
      <c r="B18" s="35"/>
      <c r="C18" s="36" t="s">
        <v>81</v>
      </c>
      <c r="D18" s="35"/>
      <c r="E18" s="35"/>
      <c r="F18" s="110">
        <f>Q18</f>
        <v>0</v>
      </c>
      <c r="G18" s="36"/>
      <c r="H18" s="38" t="s">
        <v>74</v>
      </c>
      <c r="I18" s="107">
        <v>11000</v>
      </c>
      <c r="J18" s="38" t="s">
        <v>75</v>
      </c>
      <c r="K18" s="105">
        <f>C7</f>
        <v>6</v>
      </c>
      <c r="L18" s="38" t="s">
        <v>76</v>
      </c>
      <c r="M18" s="38" t="s">
        <v>77</v>
      </c>
      <c r="N18" s="105">
        <f>Q9</f>
        <v>0</v>
      </c>
      <c r="O18" s="38" t="s">
        <v>78</v>
      </c>
      <c r="P18" s="40" t="s">
        <v>79</v>
      </c>
      <c r="Q18" s="109">
        <f>IF(ISERROR(I18*K18*N18)=TRUE,0,I18*K18*N18)</f>
        <v>0</v>
      </c>
      <c r="AA18" s="235">
        <v>10</v>
      </c>
      <c r="AB18" s="246">
        <v>0</v>
      </c>
      <c r="AC18" s="246">
        <v>0</v>
      </c>
      <c r="AD18" s="246">
        <v>0</v>
      </c>
      <c r="AE18" s="246">
        <v>0</v>
      </c>
      <c r="AF18" s="246">
        <v>0</v>
      </c>
      <c r="AG18" s="246">
        <v>0</v>
      </c>
      <c r="AH18" s="246">
        <v>0</v>
      </c>
    </row>
    <row r="19" spans="1:34" ht="15" customHeight="1" x14ac:dyDescent="0.15">
      <c r="A19" s="26"/>
      <c r="B19" s="35" t="s">
        <v>82</v>
      </c>
      <c r="C19" s="36"/>
      <c r="D19" s="35"/>
      <c r="E19" s="35" t="s">
        <v>69</v>
      </c>
      <c r="F19" s="41"/>
      <c r="G19" s="36" t="s">
        <v>70</v>
      </c>
      <c r="H19" s="38"/>
      <c r="I19" s="42"/>
      <c r="J19" s="38"/>
      <c r="K19" s="39"/>
      <c r="L19" s="38"/>
      <c r="M19" s="38"/>
      <c r="N19" s="39"/>
      <c r="O19" s="38"/>
      <c r="P19" s="40"/>
      <c r="Q19" s="43"/>
      <c r="AA19" s="235">
        <v>9</v>
      </c>
      <c r="AB19" s="266">
        <v>0</v>
      </c>
      <c r="AC19" s="266">
        <v>0</v>
      </c>
      <c r="AD19" s="266">
        <v>0</v>
      </c>
      <c r="AE19" s="266">
        <v>0</v>
      </c>
      <c r="AF19" s="266">
        <v>0</v>
      </c>
      <c r="AG19" s="266">
        <v>0</v>
      </c>
      <c r="AH19" s="266">
        <v>0</v>
      </c>
    </row>
    <row r="20" spans="1:34" ht="15" customHeight="1" x14ac:dyDescent="0.15">
      <c r="A20" s="77"/>
      <c r="B20" s="78" t="s">
        <v>83</v>
      </c>
      <c r="C20" s="79" t="s">
        <v>84</v>
      </c>
      <c r="D20" s="80"/>
      <c r="E20" s="80"/>
      <c r="F20" s="81">
        <f>F16+F19</f>
        <v>0</v>
      </c>
      <c r="G20" s="78"/>
      <c r="H20" s="82"/>
      <c r="I20" s="79"/>
      <c r="J20" s="82"/>
      <c r="K20" s="79"/>
      <c r="L20" s="82"/>
      <c r="M20" s="82"/>
      <c r="N20" s="79"/>
      <c r="O20" s="82"/>
      <c r="P20" s="79"/>
      <c r="Q20" s="83"/>
      <c r="T20" s="7">
        <v>288</v>
      </c>
      <c r="AA20" s="235">
        <v>8</v>
      </c>
      <c r="AB20" s="266">
        <v>0</v>
      </c>
      <c r="AC20" s="266">
        <v>0</v>
      </c>
      <c r="AD20" s="266">
        <v>0</v>
      </c>
      <c r="AE20" s="266">
        <v>0</v>
      </c>
      <c r="AF20" s="266">
        <v>0</v>
      </c>
      <c r="AG20" s="266">
        <v>0</v>
      </c>
      <c r="AH20" s="266">
        <v>0</v>
      </c>
    </row>
    <row r="21" spans="1:34" ht="15" customHeight="1" x14ac:dyDescent="0.15">
      <c r="A21" s="26" t="s">
        <v>85</v>
      </c>
      <c r="B21" s="29" t="s">
        <v>86</v>
      </c>
      <c r="C21" s="7" t="s">
        <v>87</v>
      </c>
      <c r="D21" s="30"/>
      <c r="E21" s="30" t="s">
        <v>69</v>
      </c>
      <c r="F21" s="74">
        <f>SUM(F22:F23)</f>
        <v>0</v>
      </c>
      <c r="G21" s="31" t="s">
        <v>70</v>
      </c>
      <c r="H21" s="32"/>
      <c r="I21" s="46"/>
      <c r="J21" s="32"/>
      <c r="L21" s="32"/>
      <c r="M21" s="32"/>
      <c r="N21" s="45"/>
      <c r="O21" s="32"/>
      <c r="Q21" s="33"/>
      <c r="AA21" s="235">
        <v>7</v>
      </c>
      <c r="AB21" s="266">
        <v>0</v>
      </c>
      <c r="AC21" s="266">
        <v>0</v>
      </c>
      <c r="AD21" s="266">
        <v>0</v>
      </c>
      <c r="AE21" s="266">
        <v>0</v>
      </c>
      <c r="AF21" s="266">
        <v>0</v>
      </c>
      <c r="AG21" s="266">
        <v>0</v>
      </c>
      <c r="AH21" s="266">
        <v>0</v>
      </c>
    </row>
    <row r="22" spans="1:34" ht="15" customHeight="1" x14ac:dyDescent="0.15">
      <c r="A22" s="26"/>
      <c r="B22" s="29"/>
      <c r="C22" s="7" t="s">
        <v>88</v>
      </c>
      <c r="D22" s="30"/>
      <c r="E22" s="30"/>
      <c r="F22" s="75">
        <f>N22</f>
        <v>0</v>
      </c>
      <c r="G22" s="31"/>
      <c r="H22" s="32" t="s">
        <v>74</v>
      </c>
      <c r="I22" s="46">
        <v>4000</v>
      </c>
      <c r="J22" s="32" t="s">
        <v>75</v>
      </c>
      <c r="K22" s="46">
        <f>N17+N18</f>
        <v>0</v>
      </c>
      <c r="L22" s="32" t="s">
        <v>78</v>
      </c>
      <c r="M22" s="32" t="s">
        <v>89</v>
      </c>
      <c r="N22" s="75">
        <f>I22*K22</f>
        <v>0</v>
      </c>
      <c r="O22" s="32"/>
      <c r="Q22" s="33"/>
      <c r="AA22" s="235">
        <v>6</v>
      </c>
      <c r="AB22" s="266">
        <v>0</v>
      </c>
      <c r="AC22" s="266">
        <v>0</v>
      </c>
      <c r="AD22" s="266">
        <v>0</v>
      </c>
      <c r="AE22" s="266">
        <v>0</v>
      </c>
      <c r="AF22" s="266">
        <v>6000</v>
      </c>
      <c r="AG22" s="266">
        <v>12000</v>
      </c>
      <c r="AH22" s="266">
        <v>18000</v>
      </c>
    </row>
    <row r="23" spans="1:34" ht="15" customHeight="1" x14ac:dyDescent="0.15">
      <c r="A23" s="26"/>
      <c r="B23" s="37"/>
      <c r="C23" s="39"/>
      <c r="D23" s="35"/>
      <c r="E23" s="35"/>
      <c r="F23" s="236"/>
      <c r="G23" s="237"/>
      <c r="H23" s="238"/>
      <c r="I23" s="239"/>
      <c r="J23" s="238"/>
      <c r="K23" s="239"/>
      <c r="L23" s="238"/>
      <c r="M23" s="238"/>
      <c r="N23" s="236"/>
      <c r="O23" s="38"/>
      <c r="P23" s="39"/>
      <c r="Q23" s="43"/>
      <c r="AA23" s="235">
        <v>5</v>
      </c>
      <c r="AB23" s="246">
        <v>15000</v>
      </c>
      <c r="AC23" s="246">
        <v>15000</v>
      </c>
      <c r="AD23" s="246">
        <v>15000</v>
      </c>
      <c r="AE23" s="246">
        <v>15000</v>
      </c>
      <c r="AF23" s="246">
        <v>16000</v>
      </c>
      <c r="AG23" s="246">
        <v>18000</v>
      </c>
      <c r="AH23" s="246">
        <v>21000</v>
      </c>
    </row>
    <row r="24" spans="1:34" ht="15" customHeight="1" x14ac:dyDescent="0.15">
      <c r="A24" s="26"/>
      <c r="B24" s="47" t="s">
        <v>90</v>
      </c>
      <c r="C24" s="7" t="s">
        <v>91</v>
      </c>
      <c r="D24" s="30"/>
      <c r="E24" s="30" t="s">
        <v>69</v>
      </c>
      <c r="F24" s="240">
        <f>N24</f>
        <v>0</v>
      </c>
      <c r="G24" s="241" t="s">
        <v>70</v>
      </c>
      <c r="H24" s="242" t="s">
        <v>74</v>
      </c>
      <c r="I24" s="243">
        <v>3000</v>
      </c>
      <c r="J24" s="242" t="s">
        <v>75</v>
      </c>
      <c r="K24" s="243">
        <f>IF(ISERROR(K18*N18),0,K18*N18)</f>
        <v>0</v>
      </c>
      <c r="L24" s="242"/>
      <c r="M24" s="242" t="s">
        <v>89</v>
      </c>
      <c r="N24" s="244">
        <f>I24*K24</f>
        <v>0</v>
      </c>
      <c r="O24" s="32"/>
      <c r="Q24" s="33"/>
      <c r="AA24" s="235">
        <v>4</v>
      </c>
      <c r="AB24" s="246">
        <v>33000</v>
      </c>
      <c r="AC24" s="246">
        <v>33000</v>
      </c>
      <c r="AD24" s="246">
        <v>33000</v>
      </c>
      <c r="AE24" s="246">
        <v>33000</v>
      </c>
      <c r="AF24" s="246">
        <v>29000</v>
      </c>
      <c r="AG24" s="246">
        <v>27000</v>
      </c>
      <c r="AH24" s="246">
        <v>27000</v>
      </c>
    </row>
    <row r="25" spans="1:34" ht="15" customHeight="1" x14ac:dyDescent="0.15">
      <c r="A25" s="26"/>
      <c r="B25" s="29"/>
      <c r="D25" s="30"/>
      <c r="E25" s="30"/>
      <c r="F25" s="240">
        <f>N25</f>
        <v>0</v>
      </c>
      <c r="G25" s="241"/>
      <c r="H25" s="242"/>
      <c r="I25" s="243"/>
      <c r="J25" s="242"/>
      <c r="K25" s="245"/>
      <c r="L25" s="242"/>
      <c r="M25" s="242"/>
      <c r="N25" s="240">
        <f>I25*K25</f>
        <v>0</v>
      </c>
      <c r="O25" s="32"/>
      <c r="Q25" s="33"/>
      <c r="AA25" s="235">
        <v>3</v>
      </c>
      <c r="AB25" s="246">
        <v>51000</v>
      </c>
      <c r="AC25" s="246">
        <v>51000</v>
      </c>
      <c r="AD25" s="246">
        <v>51000</v>
      </c>
      <c r="AE25" s="246">
        <v>51000</v>
      </c>
      <c r="AF25" s="246">
        <v>42000</v>
      </c>
      <c r="AG25" s="246">
        <v>36000</v>
      </c>
      <c r="AH25" s="246">
        <v>33000</v>
      </c>
    </row>
    <row r="26" spans="1:34" ht="15" customHeight="1" x14ac:dyDescent="0.15">
      <c r="A26" s="77"/>
      <c r="B26" s="79" t="s">
        <v>92</v>
      </c>
      <c r="C26" s="79" t="s">
        <v>93</v>
      </c>
      <c r="D26" s="79"/>
      <c r="E26" s="80"/>
      <c r="F26" s="81">
        <f>F21+F24</f>
        <v>0</v>
      </c>
      <c r="G26" s="78"/>
      <c r="H26" s="79"/>
      <c r="I26" s="79"/>
      <c r="J26" s="79"/>
      <c r="K26" s="79"/>
      <c r="L26" s="79"/>
      <c r="M26" s="79"/>
      <c r="N26" s="81"/>
      <c r="O26" s="79"/>
      <c r="P26" s="79"/>
      <c r="Q26" s="84"/>
      <c r="T26" s="7">
        <v>24</v>
      </c>
      <c r="AA26" s="235">
        <v>0</v>
      </c>
      <c r="AB26" s="246">
        <v>0</v>
      </c>
      <c r="AC26" s="246">
        <v>0</v>
      </c>
      <c r="AD26" s="246">
        <v>0</v>
      </c>
      <c r="AE26" s="246">
        <v>0</v>
      </c>
      <c r="AF26" s="246">
        <v>0</v>
      </c>
      <c r="AG26" s="246">
        <v>0</v>
      </c>
      <c r="AH26" s="246">
        <v>0</v>
      </c>
    </row>
    <row r="27" spans="1:34" ht="15" customHeight="1" thickBot="1" x14ac:dyDescent="0.2">
      <c r="A27" s="85" t="s">
        <v>94</v>
      </c>
      <c r="B27" s="86"/>
      <c r="C27" s="86" t="s">
        <v>95</v>
      </c>
      <c r="D27" s="86"/>
      <c r="E27" s="87"/>
      <c r="F27" s="88">
        <f>F20-F26</f>
        <v>0</v>
      </c>
      <c r="G27" s="89"/>
      <c r="H27" s="86"/>
      <c r="I27" s="86"/>
      <c r="J27" s="86"/>
      <c r="K27" s="86"/>
      <c r="L27" s="86"/>
      <c r="M27" s="86"/>
      <c r="N27" s="90"/>
      <c r="O27" s="86"/>
      <c r="P27" s="86"/>
      <c r="Q27" s="91"/>
    </row>
    <row r="28" spans="1:34" ht="15" customHeight="1" x14ac:dyDescent="0.15">
      <c r="A28" s="26"/>
      <c r="E28" s="30"/>
      <c r="F28" s="65"/>
      <c r="G28" s="31"/>
      <c r="N28" s="45"/>
      <c r="Q28" s="70"/>
    </row>
    <row r="29" spans="1:34" ht="15" customHeight="1" x14ac:dyDescent="0.15">
      <c r="A29" s="483" t="s">
        <v>96</v>
      </c>
      <c r="B29" s="484"/>
      <c r="C29" s="48" t="s">
        <v>97</v>
      </c>
      <c r="D29" s="30"/>
      <c r="E29" s="30" t="s">
        <v>69</v>
      </c>
      <c r="F29" s="74">
        <f>INDEX($AB$18:AH26,MATCH(K22,AA18:AA26,0),MATCH(K17,AB17:AH17,0))</f>
        <v>0</v>
      </c>
      <c r="G29" s="31" t="s">
        <v>70</v>
      </c>
      <c r="H29" s="32"/>
      <c r="I29" s="263" t="s">
        <v>98</v>
      </c>
      <c r="J29" s="32"/>
      <c r="L29" s="32"/>
      <c r="M29" s="32"/>
      <c r="O29" s="32"/>
      <c r="P29" s="34"/>
      <c r="Q29" s="33"/>
      <c r="AA29" s="7" t="s">
        <v>99</v>
      </c>
    </row>
    <row r="30" spans="1:34" ht="15" customHeight="1" x14ac:dyDescent="0.15">
      <c r="A30" s="49" t="s">
        <v>100</v>
      </c>
      <c r="B30" s="50"/>
      <c r="C30" s="50" t="s">
        <v>101</v>
      </c>
      <c r="D30" s="51"/>
      <c r="E30" s="51"/>
      <c r="F30" s="76">
        <f>F27+F29</f>
        <v>0</v>
      </c>
      <c r="G30" s="52"/>
      <c r="H30" s="32"/>
      <c r="I30" s="46"/>
      <c r="J30" s="32"/>
      <c r="L30" s="32"/>
      <c r="M30" s="32"/>
      <c r="O30" s="32"/>
      <c r="P30" s="34"/>
      <c r="Q30" s="33"/>
      <c r="T30" s="7">
        <v>264</v>
      </c>
      <c r="AA30" s="235" t="s">
        <v>80</v>
      </c>
      <c r="AB30" s="235">
        <v>9</v>
      </c>
      <c r="AC30" s="235">
        <v>8</v>
      </c>
      <c r="AD30" s="235">
        <v>7</v>
      </c>
      <c r="AE30" s="235">
        <v>6</v>
      </c>
      <c r="AF30" s="235">
        <v>5</v>
      </c>
      <c r="AG30" s="235">
        <v>4</v>
      </c>
      <c r="AH30" s="235">
        <v>3</v>
      </c>
    </row>
    <row r="31" spans="1:34" ht="15" customHeight="1" x14ac:dyDescent="0.15">
      <c r="A31" s="69" t="s">
        <v>102</v>
      </c>
      <c r="C31" s="7" t="s">
        <v>103</v>
      </c>
      <c r="D31" s="30"/>
      <c r="E31" s="30" t="s">
        <v>69</v>
      </c>
      <c r="F31" s="74">
        <f>IF(J31="法人",0,(IF(J31="個人",ROUNDDOWN((F30*0.1021),0))))</f>
        <v>0</v>
      </c>
      <c r="G31" s="31" t="s">
        <v>70</v>
      </c>
      <c r="H31" s="485" t="s">
        <v>104</v>
      </c>
      <c r="I31" s="486"/>
      <c r="J31" s="487" t="s">
        <v>105</v>
      </c>
      <c r="K31" s="488"/>
      <c r="L31" s="73" t="s">
        <v>106</v>
      </c>
      <c r="Q31" s="70"/>
      <c r="AA31" s="235">
        <v>10</v>
      </c>
      <c r="AB31" s="246">
        <v>0</v>
      </c>
      <c r="AC31" s="246">
        <v>0</v>
      </c>
      <c r="AD31" s="246">
        <v>0</v>
      </c>
      <c r="AE31" s="246">
        <v>0</v>
      </c>
      <c r="AF31" s="246">
        <v>0</v>
      </c>
      <c r="AG31" s="246">
        <v>0</v>
      </c>
      <c r="AH31" s="246">
        <v>0</v>
      </c>
    </row>
    <row r="32" spans="1:34" ht="15" customHeight="1" x14ac:dyDescent="0.15">
      <c r="A32" s="68"/>
      <c r="B32" s="39"/>
      <c r="C32" s="39"/>
      <c r="D32" s="35"/>
      <c r="E32" s="35"/>
      <c r="F32" s="44"/>
      <c r="G32" s="36"/>
      <c r="H32" s="489" t="s">
        <v>107</v>
      </c>
      <c r="I32" s="490"/>
      <c r="J32" s="490"/>
      <c r="K32" s="490"/>
      <c r="L32" s="490"/>
      <c r="M32" s="490"/>
      <c r="N32" s="490"/>
      <c r="O32" s="490"/>
      <c r="P32" s="490"/>
      <c r="Q32" s="491"/>
      <c r="AA32" s="235">
        <v>9</v>
      </c>
      <c r="AB32" s="246">
        <v>6000</v>
      </c>
      <c r="AC32" s="246">
        <v>6000</v>
      </c>
      <c r="AD32" s="246">
        <v>6000</v>
      </c>
      <c r="AE32" s="246">
        <v>6000</v>
      </c>
      <c r="AF32" s="246">
        <v>6000</v>
      </c>
      <c r="AG32" s="246">
        <v>6000</v>
      </c>
      <c r="AH32" s="246">
        <v>6000</v>
      </c>
    </row>
    <row r="33" spans="1:34" ht="15" customHeight="1" thickBot="1" x14ac:dyDescent="0.2">
      <c r="A33" s="92" t="s">
        <v>108</v>
      </c>
      <c r="B33" s="93"/>
      <c r="C33" s="94" t="s">
        <v>109</v>
      </c>
      <c r="D33" s="95"/>
      <c r="E33" s="95"/>
      <c r="F33" s="99">
        <f>F30-F31</f>
        <v>0</v>
      </c>
      <c r="G33" s="97"/>
      <c r="H33" s="93"/>
      <c r="I33" s="93"/>
      <c r="J33" s="93"/>
      <c r="K33" s="93"/>
      <c r="L33" s="93"/>
      <c r="M33" s="93"/>
      <c r="N33" s="96"/>
      <c r="O33" s="93"/>
      <c r="P33" s="93"/>
      <c r="Q33" s="98"/>
      <c r="AA33" s="235">
        <v>8</v>
      </c>
      <c r="AB33" s="246">
        <v>12000</v>
      </c>
      <c r="AC33" s="246">
        <v>12000</v>
      </c>
      <c r="AD33" s="246">
        <v>12000</v>
      </c>
      <c r="AE33" s="246">
        <v>12000</v>
      </c>
      <c r="AF33" s="246">
        <v>12000</v>
      </c>
      <c r="AG33" s="246">
        <v>12000</v>
      </c>
      <c r="AH33" s="246">
        <v>12000</v>
      </c>
    </row>
    <row r="34" spans="1:34" ht="15" customHeight="1" x14ac:dyDescent="0.15">
      <c r="AA34" s="235">
        <v>7</v>
      </c>
      <c r="AB34" s="246">
        <v>18000</v>
      </c>
      <c r="AC34" s="246">
        <v>18000</v>
      </c>
      <c r="AD34" s="246">
        <v>18000</v>
      </c>
      <c r="AE34" s="246">
        <v>18000</v>
      </c>
      <c r="AF34" s="246">
        <v>18000</v>
      </c>
      <c r="AG34" s="246">
        <v>18000</v>
      </c>
      <c r="AH34" s="246">
        <v>18000</v>
      </c>
    </row>
    <row r="35" spans="1:34" ht="15" customHeight="1" x14ac:dyDescent="0.15">
      <c r="F35" s="470" t="s">
        <v>110</v>
      </c>
      <c r="G35" s="471"/>
      <c r="H35" s="470"/>
      <c r="I35" s="472"/>
      <c r="J35" s="472"/>
      <c r="K35" s="472"/>
      <c r="L35" s="472" t="s">
        <v>111</v>
      </c>
      <c r="M35" s="472"/>
      <c r="N35" s="472"/>
      <c r="O35" s="472"/>
      <c r="P35" s="472"/>
      <c r="Q35" s="101" t="s">
        <v>112</v>
      </c>
      <c r="AA35" s="235">
        <v>6</v>
      </c>
      <c r="AB35" s="246">
        <v>18000</v>
      </c>
      <c r="AC35" s="246">
        <v>18000</v>
      </c>
      <c r="AD35" s="246">
        <v>18000</v>
      </c>
      <c r="AE35" s="246">
        <v>18000</v>
      </c>
      <c r="AF35" s="246">
        <v>18000</v>
      </c>
      <c r="AG35" s="246">
        <v>18000</v>
      </c>
      <c r="AH35" s="246">
        <v>18000</v>
      </c>
    </row>
    <row r="36" spans="1:34" ht="15" customHeight="1" x14ac:dyDescent="0.15">
      <c r="F36" s="433" t="s">
        <v>113</v>
      </c>
      <c r="G36" s="434"/>
      <c r="H36" s="50"/>
      <c r="I36" s="102" t="s">
        <v>114</v>
      </c>
      <c r="J36" s="432"/>
      <c r="K36" s="432"/>
      <c r="L36" s="432"/>
      <c r="M36" s="432"/>
      <c r="N36" s="50" t="s">
        <v>115</v>
      </c>
      <c r="O36" s="50"/>
      <c r="P36" s="50"/>
      <c r="Q36" s="52"/>
      <c r="X36" s="358" t="s">
        <v>898</v>
      </c>
      <c r="AA36" s="235">
        <v>5</v>
      </c>
      <c r="AB36" s="246">
        <v>30000</v>
      </c>
      <c r="AC36" s="246">
        <v>30000</v>
      </c>
      <c r="AD36" s="246">
        <v>30000</v>
      </c>
      <c r="AE36" s="246">
        <v>30000</v>
      </c>
      <c r="AF36" s="246">
        <v>26000</v>
      </c>
      <c r="AG36" s="246">
        <v>23000</v>
      </c>
      <c r="AH36" s="246">
        <v>21000</v>
      </c>
    </row>
    <row r="37" spans="1:34" ht="15" customHeight="1" x14ac:dyDescent="0.15">
      <c r="F37" s="433" t="s">
        <v>900</v>
      </c>
      <c r="G37" s="434"/>
      <c r="I37" s="432" t="s">
        <v>898</v>
      </c>
      <c r="J37" s="432"/>
      <c r="K37" s="432"/>
      <c r="L37" s="432"/>
      <c r="M37" s="432"/>
      <c r="N37" s="432"/>
      <c r="O37" s="432"/>
      <c r="P37" s="432"/>
      <c r="Q37" s="31"/>
      <c r="X37" s="358" t="s">
        <v>899</v>
      </c>
      <c r="AA37" s="235"/>
      <c r="AB37" s="246"/>
      <c r="AC37" s="246"/>
      <c r="AD37" s="246"/>
      <c r="AE37" s="246"/>
      <c r="AF37" s="246"/>
      <c r="AG37" s="246"/>
      <c r="AH37" s="246"/>
    </row>
    <row r="38" spans="1:34" s="11" customFormat="1" ht="18" customHeight="1" x14ac:dyDescent="0.15">
      <c r="F38" s="504" t="s">
        <v>116</v>
      </c>
      <c r="G38" s="505"/>
      <c r="I38" s="506">
        <f>'6-T'!D25</f>
        <v>0</v>
      </c>
      <c r="J38" s="506"/>
      <c r="K38" s="506"/>
      <c r="L38" s="506"/>
      <c r="M38" s="506"/>
      <c r="N38" s="506"/>
      <c r="O38" s="506"/>
      <c r="P38" s="506"/>
      <c r="Q38" s="286"/>
      <c r="X38" s="359"/>
      <c r="AA38" s="235">
        <v>4</v>
      </c>
      <c r="AB38" s="246">
        <v>42000</v>
      </c>
      <c r="AC38" s="246">
        <v>42000</v>
      </c>
      <c r="AD38" s="246">
        <v>42000</v>
      </c>
      <c r="AE38" s="246">
        <v>42000</v>
      </c>
      <c r="AF38" s="246">
        <v>34000</v>
      </c>
      <c r="AG38" s="246">
        <v>28000</v>
      </c>
      <c r="AH38" s="246">
        <v>24000</v>
      </c>
    </row>
    <row r="39" spans="1:34" s="11" customFormat="1" ht="18" customHeight="1" x14ac:dyDescent="0.15">
      <c r="F39" s="507" t="s">
        <v>117</v>
      </c>
      <c r="G39" s="508"/>
      <c r="H39" s="288"/>
      <c r="I39" s="509"/>
      <c r="J39" s="509"/>
      <c r="K39" s="509"/>
      <c r="L39" s="509"/>
      <c r="M39" s="509"/>
      <c r="N39" s="509"/>
      <c r="O39" s="509"/>
      <c r="P39" s="509"/>
      <c r="Q39" s="289"/>
      <c r="AA39" s="235"/>
      <c r="AB39" s="246"/>
      <c r="AC39" s="246"/>
      <c r="AD39" s="246"/>
      <c r="AE39" s="246"/>
      <c r="AF39" s="246"/>
      <c r="AG39" s="246"/>
      <c r="AH39" s="246"/>
    </row>
    <row r="40" spans="1:34" s="11" customFormat="1" ht="24" customHeight="1" x14ac:dyDescent="0.15">
      <c r="B40" s="7"/>
      <c r="G40" s="100"/>
      <c r="H40" s="100" t="s">
        <v>118</v>
      </c>
      <c r="I40" s="100"/>
      <c r="J40" s="100"/>
      <c r="AA40" s="235">
        <v>3</v>
      </c>
      <c r="AB40" s="246">
        <v>54000</v>
      </c>
      <c r="AC40" s="246">
        <v>54000</v>
      </c>
      <c r="AD40" s="246">
        <v>54000</v>
      </c>
      <c r="AE40" s="246">
        <v>54000</v>
      </c>
      <c r="AF40" s="246">
        <v>42000</v>
      </c>
      <c r="AG40" s="246">
        <v>33000</v>
      </c>
      <c r="AH40" s="246">
        <v>27000</v>
      </c>
    </row>
    <row r="41" spans="1:34" s="11" customFormat="1" ht="20.25" customHeight="1" x14ac:dyDescent="0.15">
      <c r="B41" s="11" t="s">
        <v>119</v>
      </c>
      <c r="G41" s="510" t="s">
        <v>120</v>
      </c>
      <c r="H41" s="511"/>
      <c r="I41" s="512"/>
      <c r="J41" s="513"/>
      <c r="K41" s="514"/>
      <c r="L41" s="514"/>
      <c r="M41" s="514"/>
      <c r="N41" s="515"/>
      <c r="R41" s="7"/>
      <c r="AA41" s="235">
        <v>0</v>
      </c>
      <c r="AB41" s="246">
        <v>0</v>
      </c>
      <c r="AC41" s="246">
        <v>0</v>
      </c>
      <c r="AD41" s="246">
        <v>0</v>
      </c>
      <c r="AE41" s="246">
        <v>0</v>
      </c>
      <c r="AF41" s="246">
        <v>0</v>
      </c>
      <c r="AG41" s="246">
        <v>0</v>
      </c>
      <c r="AH41" s="246">
        <v>0</v>
      </c>
    </row>
    <row r="42" spans="1:34" s="11" customFormat="1" ht="9.75" customHeight="1" x14ac:dyDescent="0.15">
      <c r="R42" s="7"/>
    </row>
    <row r="43" spans="1:34" s="11" customFormat="1" ht="9.75" customHeight="1" x14ac:dyDescent="0.15">
      <c r="R43" s="7"/>
    </row>
    <row r="44" spans="1:34" s="11" customFormat="1" ht="15" customHeight="1" x14ac:dyDescent="0.15">
      <c r="F44" s="11" t="s">
        <v>121</v>
      </c>
      <c r="I44" s="492">
        <f>'6-T'!D25</f>
        <v>0</v>
      </c>
      <c r="J44" s="492"/>
      <c r="K44" s="492"/>
      <c r="L44" s="492"/>
      <c r="M44" s="492"/>
      <c r="N44" s="492"/>
      <c r="O44" s="492"/>
      <c r="P44" s="492"/>
      <c r="Q44" s="53" t="s">
        <v>122</v>
      </c>
    </row>
    <row r="45" spans="1:34" s="11" customFormat="1" ht="10.5" customHeight="1" x14ac:dyDescent="0.15"/>
    <row r="46" spans="1:34" ht="19.5" customHeight="1" x14ac:dyDescent="0.15">
      <c r="J46" s="493" t="s">
        <v>39</v>
      </c>
      <c r="K46" s="494"/>
      <c r="L46" s="494"/>
      <c r="M46" s="493" t="s">
        <v>123</v>
      </c>
      <c r="N46" s="494"/>
      <c r="O46" s="495"/>
      <c r="P46" s="496" t="s">
        <v>124</v>
      </c>
      <c r="Q46" s="495"/>
    </row>
    <row r="47" spans="1:34" ht="38.25" customHeight="1" x14ac:dyDescent="0.15">
      <c r="A47" s="497" t="s">
        <v>125</v>
      </c>
      <c r="B47" s="498"/>
      <c r="C47" s="498"/>
      <c r="D47" s="498"/>
      <c r="E47" s="498"/>
      <c r="F47" s="498"/>
      <c r="G47" s="498"/>
      <c r="H47" s="498"/>
      <c r="I47" s="498"/>
      <c r="J47" s="499" t="s">
        <v>126</v>
      </c>
      <c r="K47" s="500"/>
      <c r="L47" s="500"/>
      <c r="M47" s="499" t="s">
        <v>126</v>
      </c>
      <c r="N47" s="500"/>
      <c r="O47" s="501"/>
      <c r="P47" s="502" t="s">
        <v>127</v>
      </c>
      <c r="Q47" s="503"/>
    </row>
    <row r="48" spans="1:34" ht="10.5" customHeight="1" x14ac:dyDescent="0.15">
      <c r="A48" s="520" t="s">
        <v>128</v>
      </c>
      <c r="B48" s="520"/>
      <c r="C48" s="520"/>
      <c r="D48" s="520"/>
      <c r="E48" s="520"/>
      <c r="F48" s="520"/>
      <c r="G48" s="520"/>
      <c r="H48" s="520"/>
      <c r="I48" s="520"/>
      <c r="P48" s="11"/>
    </row>
    <row r="49" spans="1:17" x14ac:dyDescent="0.15">
      <c r="A49" s="520"/>
      <c r="B49" s="520"/>
      <c r="C49" s="520"/>
      <c r="D49" s="520"/>
      <c r="E49" s="520"/>
      <c r="F49" s="520"/>
      <c r="G49" s="520"/>
      <c r="H49" s="520"/>
      <c r="I49" s="520"/>
      <c r="M49" s="54"/>
      <c r="N49" s="54"/>
      <c r="O49" s="54"/>
      <c r="P49" s="54"/>
      <c r="Q49" s="55" t="str">
        <f>'6-T'!H47</f>
        <v>一般社団法人 東京都中小企業診断士協会【2025/6/6版】</v>
      </c>
    </row>
    <row r="50" spans="1:17" x14ac:dyDescent="0.15">
      <c r="A50" s="520"/>
      <c r="B50" s="520"/>
      <c r="C50" s="520"/>
      <c r="D50" s="520"/>
      <c r="E50" s="520"/>
      <c r="F50" s="520"/>
      <c r="G50" s="520"/>
      <c r="H50" s="520"/>
      <c r="I50" s="520"/>
      <c r="L50" s="56"/>
      <c r="M50" s="56"/>
      <c r="N50" s="56"/>
      <c r="O50" s="56"/>
      <c r="P50" s="56"/>
      <c r="Q50" s="55" t="s">
        <v>129</v>
      </c>
    </row>
    <row r="51" spans="1:17" ht="12.75" thickBot="1" x14ac:dyDescent="0.2"/>
    <row r="52" spans="1:17" ht="13.5" x14ac:dyDescent="0.15">
      <c r="A52" s="521" t="s">
        <v>48</v>
      </c>
      <c r="B52" s="522"/>
    </row>
    <row r="53" spans="1:17" ht="24" customHeight="1" thickBot="1" x14ac:dyDescent="0.2">
      <c r="A53" s="523">
        <f>C5</f>
        <v>0</v>
      </c>
      <c r="B53" s="524"/>
    </row>
    <row r="54" spans="1:17" ht="18.75" x14ac:dyDescent="0.15">
      <c r="A54" s="219"/>
      <c r="B54" s="219"/>
      <c r="C54" s="525" t="s">
        <v>130</v>
      </c>
      <c r="D54" s="525"/>
      <c r="E54" s="525"/>
      <c r="F54" s="525"/>
      <c r="G54" s="525"/>
      <c r="H54" s="525"/>
      <c r="I54" s="525"/>
      <c r="J54" s="525"/>
      <c r="K54" s="525"/>
      <c r="L54" s="525"/>
      <c r="M54" s="525"/>
      <c r="N54" s="525"/>
    </row>
    <row r="55" spans="1:17" ht="18.75" x14ac:dyDescent="0.15">
      <c r="A55" s="219"/>
      <c r="B55" s="219"/>
      <c r="C55" s="525"/>
      <c r="D55" s="525"/>
      <c r="E55" s="525"/>
      <c r="F55" s="525"/>
      <c r="G55" s="525"/>
      <c r="H55" s="525"/>
      <c r="I55" s="525"/>
      <c r="J55" s="525"/>
      <c r="K55" s="525"/>
      <c r="L55" s="525"/>
      <c r="M55" s="525"/>
      <c r="N55" s="525"/>
    </row>
    <row r="56" spans="1:17" ht="6.75" customHeight="1" x14ac:dyDescent="0.15">
      <c r="A56" s="219"/>
      <c r="B56" s="219"/>
      <c r="C56" s="303"/>
      <c r="D56" s="303"/>
      <c r="E56" s="303"/>
      <c r="F56" s="303"/>
      <c r="G56" s="303"/>
      <c r="H56" s="303"/>
      <c r="I56" s="303"/>
      <c r="J56" s="303"/>
      <c r="K56" s="303"/>
      <c r="L56" s="303"/>
      <c r="M56" s="303"/>
      <c r="N56" s="303"/>
    </row>
    <row r="57" spans="1:17" ht="18.75" x14ac:dyDescent="0.15">
      <c r="A57" s="219"/>
      <c r="B57" s="516" t="s">
        <v>882</v>
      </c>
      <c r="C57" s="516"/>
      <c r="D57" s="516"/>
      <c r="E57" s="516"/>
      <c r="F57" s="516"/>
      <c r="G57" s="516"/>
      <c r="H57" s="516"/>
      <c r="I57" s="516"/>
      <c r="J57" s="516"/>
      <c r="K57" s="516"/>
      <c r="L57" s="516"/>
      <c r="M57" s="516"/>
      <c r="N57" s="516"/>
      <c r="O57" s="516"/>
      <c r="P57" s="516"/>
      <c r="Q57" s="516"/>
    </row>
    <row r="58" spans="1:17" ht="18.75" x14ac:dyDescent="0.15">
      <c r="A58" s="219"/>
      <c r="B58" s="516" t="s">
        <v>131</v>
      </c>
      <c r="C58" s="516"/>
      <c r="D58" s="516"/>
      <c r="E58" s="516"/>
      <c r="F58" s="516"/>
      <c r="G58" s="516"/>
      <c r="H58" s="516"/>
      <c r="I58" s="516"/>
      <c r="J58" s="516"/>
      <c r="K58" s="516"/>
      <c r="L58" s="516"/>
      <c r="M58" s="516"/>
      <c r="N58" s="516"/>
      <c r="O58" s="516"/>
      <c r="P58" s="516"/>
      <c r="Q58" s="516"/>
    </row>
    <row r="59" spans="1:17" ht="18.75" x14ac:dyDescent="0.15">
      <c r="A59" s="219"/>
      <c r="B59" s="516" t="s">
        <v>132</v>
      </c>
      <c r="C59" s="516"/>
      <c r="D59" s="516"/>
      <c r="E59" s="516"/>
      <c r="F59" s="516"/>
      <c r="G59" s="516"/>
      <c r="H59" s="516"/>
      <c r="I59" s="516"/>
      <c r="J59" s="516"/>
      <c r="K59" s="516"/>
      <c r="L59" s="516"/>
      <c r="M59" s="516"/>
      <c r="N59" s="516"/>
      <c r="O59" s="516"/>
      <c r="P59" s="516"/>
      <c r="Q59" s="516"/>
    </row>
    <row r="60" spans="1:17" ht="18.75" x14ac:dyDescent="0.15">
      <c r="A60" s="219"/>
      <c r="B60" s="516" t="s">
        <v>133</v>
      </c>
      <c r="C60" s="516"/>
      <c r="D60" s="516"/>
      <c r="E60" s="516"/>
      <c r="F60" s="516"/>
      <c r="G60" s="516"/>
      <c r="H60" s="516"/>
      <c r="I60" s="516"/>
      <c r="J60" s="516"/>
      <c r="K60" s="516"/>
      <c r="L60" s="516"/>
      <c r="M60" s="516"/>
      <c r="N60" s="516"/>
      <c r="O60" s="516"/>
      <c r="P60" s="516"/>
      <c r="Q60" s="516"/>
    </row>
    <row r="61" spans="1:17" ht="22.5" customHeight="1" x14ac:dyDescent="0.2">
      <c r="A61" s="219"/>
      <c r="C61" s="223" t="s">
        <v>134</v>
      </c>
      <c r="D61" s="221"/>
      <c r="E61" s="221"/>
      <c r="F61" s="221"/>
      <c r="G61" s="221"/>
      <c r="H61" s="221"/>
      <c r="I61" s="221"/>
      <c r="J61" s="221"/>
      <c r="K61" s="221"/>
      <c r="L61" s="221"/>
      <c r="M61" s="221"/>
      <c r="N61" s="221"/>
      <c r="O61" s="221"/>
      <c r="P61" s="221"/>
      <c r="Q61" s="221"/>
    </row>
    <row r="62" spans="1:17" ht="18" customHeight="1" x14ac:dyDescent="0.2">
      <c r="A62" s="219"/>
      <c r="C62" s="223" t="s">
        <v>135</v>
      </c>
      <c r="D62" s="222"/>
      <c r="E62" s="222"/>
      <c r="F62" s="222"/>
      <c r="G62" s="222"/>
      <c r="H62" s="222"/>
      <c r="I62" s="222"/>
      <c r="J62" s="222"/>
      <c r="K62" s="222"/>
      <c r="L62" s="222"/>
      <c r="M62" s="222"/>
      <c r="N62" s="222"/>
      <c r="O62" s="222"/>
      <c r="P62" s="222"/>
      <c r="Q62" s="222"/>
    </row>
    <row r="63" spans="1:17" ht="18" customHeight="1" x14ac:dyDescent="0.2">
      <c r="A63" s="219"/>
      <c r="C63" s="223" t="s">
        <v>136</v>
      </c>
      <c r="D63" s="221"/>
      <c r="E63" s="221"/>
      <c r="F63" s="221"/>
      <c r="G63" s="221"/>
      <c r="H63" s="221"/>
      <c r="I63" s="221"/>
      <c r="J63" s="221"/>
      <c r="K63" s="221"/>
      <c r="L63" s="221"/>
      <c r="M63" s="221"/>
      <c r="N63" s="221"/>
      <c r="O63" s="221"/>
      <c r="P63" s="221"/>
      <c r="Q63" s="221"/>
    </row>
    <row r="65" spans="1:17" ht="18.75" x14ac:dyDescent="0.15">
      <c r="A65" s="39"/>
      <c r="B65" s="302" t="s">
        <v>137</v>
      </c>
      <c r="C65" s="517">
        <f>'6-T'!D25</f>
        <v>0</v>
      </c>
      <c r="D65" s="517"/>
      <c r="E65" s="517"/>
      <c r="F65" s="517"/>
      <c r="G65" s="218"/>
      <c r="H65" s="518" t="s">
        <v>138</v>
      </c>
      <c r="I65" s="518"/>
      <c r="J65" s="518"/>
      <c r="K65" s="218"/>
      <c r="L65" s="519" t="s">
        <v>139</v>
      </c>
      <c r="M65" s="519"/>
      <c r="N65" s="218"/>
      <c r="O65" s="519" t="s">
        <v>140</v>
      </c>
      <c r="P65" s="519"/>
    </row>
    <row r="66" spans="1:17" ht="12.75" thickBot="1" x14ac:dyDescent="0.2"/>
    <row r="67" spans="1:17" ht="39.75" customHeight="1" thickBot="1" x14ac:dyDescent="0.2">
      <c r="A67" s="544" t="s">
        <v>141</v>
      </c>
      <c r="B67" s="545"/>
      <c r="C67" s="545"/>
      <c r="D67" s="545"/>
      <c r="E67" s="545"/>
      <c r="F67" s="545"/>
      <c r="G67" s="545"/>
      <c r="H67" s="545"/>
      <c r="I67" s="545"/>
      <c r="J67" s="545"/>
      <c r="K67" s="545"/>
      <c r="L67" s="545"/>
      <c r="M67" s="545"/>
      <c r="N67" s="546"/>
      <c r="O67" s="545" t="s">
        <v>142</v>
      </c>
      <c r="P67" s="545"/>
      <c r="Q67" s="547"/>
    </row>
    <row r="68" spans="1:17" ht="22.5" customHeight="1" x14ac:dyDescent="0.15">
      <c r="A68" s="526" t="s">
        <v>143</v>
      </c>
      <c r="B68" s="527"/>
      <c r="C68" s="528" t="s">
        <v>144</v>
      </c>
      <c r="D68" s="528"/>
      <c r="E68" s="528"/>
      <c r="F68" s="528"/>
      <c r="G68" s="528"/>
      <c r="H68" s="528"/>
      <c r="I68" s="528"/>
      <c r="J68" s="528"/>
      <c r="K68" s="528"/>
      <c r="L68" s="528"/>
      <c r="M68" s="528"/>
      <c r="N68" s="529"/>
      <c r="O68" s="530"/>
      <c r="P68" s="530"/>
      <c r="Q68" s="531"/>
    </row>
    <row r="69" spans="1:17" ht="31.5" customHeight="1" x14ac:dyDescent="0.15">
      <c r="A69" s="536" t="s">
        <v>145</v>
      </c>
      <c r="B69" s="537"/>
      <c r="C69" s="538" t="s">
        <v>146</v>
      </c>
      <c r="D69" s="538"/>
      <c r="E69" s="538"/>
      <c r="F69" s="538"/>
      <c r="G69" s="538"/>
      <c r="H69" s="538"/>
      <c r="I69" s="538"/>
      <c r="J69" s="538"/>
      <c r="K69" s="538"/>
      <c r="L69" s="538"/>
      <c r="M69" s="538"/>
      <c r="N69" s="539"/>
      <c r="O69" s="532"/>
      <c r="P69" s="532"/>
      <c r="Q69" s="533"/>
    </row>
    <row r="70" spans="1:17" ht="21" customHeight="1" thickBot="1" x14ac:dyDescent="0.2">
      <c r="A70" s="540" t="s">
        <v>147</v>
      </c>
      <c r="B70" s="541"/>
      <c r="C70" s="548" t="s">
        <v>148</v>
      </c>
      <c r="D70" s="548"/>
      <c r="E70" s="548"/>
      <c r="F70" s="548"/>
      <c r="G70" s="548"/>
      <c r="H70" s="548"/>
      <c r="I70" s="548"/>
      <c r="J70" s="548"/>
      <c r="K70" s="548"/>
      <c r="L70" s="548"/>
      <c r="M70" s="548"/>
      <c r="N70" s="549"/>
      <c r="O70" s="534"/>
      <c r="P70" s="534"/>
      <c r="Q70" s="535"/>
    </row>
    <row r="71" spans="1:17" ht="22.5" customHeight="1" x14ac:dyDescent="0.15">
      <c r="A71" s="526" t="s">
        <v>143</v>
      </c>
      <c r="B71" s="527"/>
      <c r="C71" s="528" t="s">
        <v>149</v>
      </c>
      <c r="D71" s="528"/>
      <c r="E71" s="528"/>
      <c r="F71" s="528"/>
      <c r="G71" s="528"/>
      <c r="H71" s="528"/>
      <c r="I71" s="528"/>
      <c r="J71" s="528"/>
      <c r="K71" s="528"/>
      <c r="L71" s="528"/>
      <c r="M71" s="528"/>
      <c r="N71" s="529"/>
      <c r="O71" s="530"/>
      <c r="P71" s="530"/>
      <c r="Q71" s="531"/>
    </row>
    <row r="72" spans="1:17" ht="31.5" customHeight="1" x14ac:dyDescent="0.15">
      <c r="A72" s="536" t="s">
        <v>145</v>
      </c>
      <c r="B72" s="537"/>
      <c r="C72" s="538" t="s">
        <v>150</v>
      </c>
      <c r="D72" s="538"/>
      <c r="E72" s="538"/>
      <c r="F72" s="538"/>
      <c r="G72" s="538"/>
      <c r="H72" s="538"/>
      <c r="I72" s="538"/>
      <c r="J72" s="538"/>
      <c r="K72" s="538"/>
      <c r="L72" s="538"/>
      <c r="M72" s="538"/>
      <c r="N72" s="539"/>
      <c r="O72" s="532"/>
      <c r="P72" s="532"/>
      <c r="Q72" s="533"/>
    </row>
    <row r="73" spans="1:17" ht="21" customHeight="1" thickBot="1" x14ac:dyDescent="0.2">
      <c r="A73" s="540" t="s">
        <v>147</v>
      </c>
      <c r="B73" s="541"/>
      <c r="C73" s="542" t="s">
        <v>151</v>
      </c>
      <c r="D73" s="542"/>
      <c r="E73" s="542"/>
      <c r="F73" s="542"/>
      <c r="G73" s="542"/>
      <c r="H73" s="542"/>
      <c r="I73" s="542"/>
      <c r="J73" s="542"/>
      <c r="K73" s="542"/>
      <c r="L73" s="542"/>
      <c r="M73" s="542"/>
      <c r="N73" s="543"/>
      <c r="O73" s="534"/>
      <c r="P73" s="534"/>
      <c r="Q73" s="535"/>
    </row>
    <row r="74" spans="1:17" ht="33.6" customHeight="1" x14ac:dyDescent="0.15">
      <c r="A74" s="526" t="s">
        <v>143</v>
      </c>
      <c r="B74" s="527"/>
      <c r="C74" s="528" t="s">
        <v>152</v>
      </c>
      <c r="D74" s="528"/>
      <c r="E74" s="528"/>
      <c r="F74" s="528"/>
      <c r="G74" s="528"/>
      <c r="H74" s="528"/>
      <c r="I74" s="528"/>
      <c r="J74" s="528"/>
      <c r="K74" s="528"/>
      <c r="L74" s="528"/>
      <c r="M74" s="528"/>
      <c r="N74" s="529"/>
      <c r="O74" s="530"/>
      <c r="P74" s="530"/>
      <c r="Q74" s="531"/>
    </row>
    <row r="75" spans="1:17" ht="31.5" customHeight="1" x14ac:dyDescent="0.15">
      <c r="A75" s="536" t="s">
        <v>145</v>
      </c>
      <c r="B75" s="537"/>
      <c r="C75" s="538" t="s">
        <v>153</v>
      </c>
      <c r="D75" s="538"/>
      <c r="E75" s="538"/>
      <c r="F75" s="538"/>
      <c r="G75" s="538"/>
      <c r="H75" s="538"/>
      <c r="I75" s="538"/>
      <c r="J75" s="538"/>
      <c r="K75" s="538"/>
      <c r="L75" s="538"/>
      <c r="M75" s="538"/>
      <c r="N75" s="539"/>
      <c r="O75" s="532"/>
      <c r="P75" s="532"/>
      <c r="Q75" s="533"/>
    </row>
    <row r="76" spans="1:17" ht="21" customHeight="1" thickBot="1" x14ac:dyDescent="0.2">
      <c r="A76" s="540" t="s">
        <v>147</v>
      </c>
      <c r="B76" s="541"/>
      <c r="C76" s="552"/>
      <c r="D76" s="552"/>
      <c r="E76" s="552"/>
      <c r="F76" s="552"/>
      <c r="G76" s="552"/>
      <c r="H76" s="552"/>
      <c r="I76" s="552"/>
      <c r="J76" s="552"/>
      <c r="K76" s="552"/>
      <c r="L76" s="552"/>
      <c r="M76" s="552"/>
      <c r="N76" s="553"/>
      <c r="O76" s="534"/>
      <c r="P76" s="534"/>
      <c r="Q76" s="535"/>
    </row>
    <row r="77" spans="1:17" ht="22.5" customHeight="1" x14ac:dyDescent="0.15">
      <c r="A77" s="526" t="s">
        <v>143</v>
      </c>
      <c r="B77" s="527"/>
      <c r="C77" s="528" t="s">
        <v>154</v>
      </c>
      <c r="D77" s="528"/>
      <c r="E77" s="528"/>
      <c r="F77" s="528"/>
      <c r="G77" s="528"/>
      <c r="H77" s="528"/>
      <c r="I77" s="528"/>
      <c r="J77" s="528"/>
      <c r="K77" s="528"/>
      <c r="L77" s="528"/>
      <c r="M77" s="528"/>
      <c r="N77" s="529"/>
      <c r="O77" s="530"/>
      <c r="P77" s="530"/>
      <c r="Q77" s="531"/>
    </row>
    <row r="78" spans="1:17" ht="31.5" customHeight="1" x14ac:dyDescent="0.15">
      <c r="A78" s="536" t="s">
        <v>145</v>
      </c>
      <c r="B78" s="537"/>
      <c r="C78" s="550" t="s">
        <v>155</v>
      </c>
      <c r="D78" s="550"/>
      <c r="E78" s="550"/>
      <c r="F78" s="550"/>
      <c r="G78" s="550"/>
      <c r="H78" s="550"/>
      <c r="I78" s="550"/>
      <c r="J78" s="550"/>
      <c r="K78" s="550"/>
      <c r="L78" s="550"/>
      <c r="M78" s="550"/>
      <c r="N78" s="551"/>
      <c r="O78" s="532"/>
      <c r="P78" s="532"/>
      <c r="Q78" s="533"/>
    </row>
    <row r="79" spans="1:17" ht="21" customHeight="1" thickBot="1" x14ac:dyDescent="0.2">
      <c r="A79" s="540" t="s">
        <v>147</v>
      </c>
      <c r="B79" s="541"/>
      <c r="C79" s="552" t="s">
        <v>156</v>
      </c>
      <c r="D79" s="552"/>
      <c r="E79" s="552"/>
      <c r="F79" s="552"/>
      <c r="G79" s="552"/>
      <c r="H79" s="552"/>
      <c r="I79" s="552"/>
      <c r="J79" s="552"/>
      <c r="K79" s="552"/>
      <c r="L79" s="552"/>
      <c r="M79" s="552"/>
      <c r="N79" s="553"/>
      <c r="O79" s="534"/>
      <c r="P79" s="534"/>
      <c r="Q79" s="535"/>
    </row>
    <row r="80" spans="1:17" ht="22.5" customHeight="1" x14ac:dyDescent="0.15">
      <c r="A80" s="526" t="s">
        <v>143</v>
      </c>
      <c r="B80" s="527"/>
      <c r="C80" s="528" t="s">
        <v>157</v>
      </c>
      <c r="D80" s="528"/>
      <c r="E80" s="528"/>
      <c r="F80" s="528"/>
      <c r="G80" s="528"/>
      <c r="H80" s="528"/>
      <c r="I80" s="528"/>
      <c r="J80" s="528"/>
      <c r="K80" s="528"/>
      <c r="L80" s="528"/>
      <c r="M80" s="528"/>
      <c r="N80" s="529"/>
      <c r="O80" s="530"/>
      <c r="P80" s="530"/>
      <c r="Q80" s="531"/>
    </row>
    <row r="81" spans="1:17" ht="31.5" customHeight="1" x14ac:dyDescent="0.15">
      <c r="A81" s="536" t="s">
        <v>145</v>
      </c>
      <c r="B81" s="537"/>
      <c r="C81" s="538" t="s">
        <v>158</v>
      </c>
      <c r="D81" s="538"/>
      <c r="E81" s="538"/>
      <c r="F81" s="538"/>
      <c r="G81" s="538"/>
      <c r="H81" s="538"/>
      <c r="I81" s="538"/>
      <c r="J81" s="538"/>
      <c r="K81" s="538"/>
      <c r="L81" s="538"/>
      <c r="M81" s="538"/>
      <c r="N81" s="539"/>
      <c r="O81" s="532"/>
      <c r="P81" s="532"/>
      <c r="Q81" s="533"/>
    </row>
    <row r="82" spans="1:17" ht="21" customHeight="1" thickBot="1" x14ac:dyDescent="0.2">
      <c r="A82" s="556" t="s">
        <v>147</v>
      </c>
      <c r="B82" s="557"/>
      <c r="C82" s="558"/>
      <c r="D82" s="558"/>
      <c r="E82" s="558"/>
      <c r="F82" s="558"/>
      <c r="G82" s="558"/>
      <c r="H82" s="558"/>
      <c r="I82" s="558"/>
      <c r="J82" s="558"/>
      <c r="K82" s="558"/>
      <c r="L82" s="558"/>
      <c r="M82" s="558"/>
      <c r="N82" s="559"/>
      <c r="O82" s="554"/>
      <c r="P82" s="554"/>
      <c r="Q82" s="555"/>
    </row>
    <row r="83" spans="1:17" ht="9" customHeight="1" thickTop="1" thickBot="1" x14ac:dyDescent="0.2">
      <c r="A83" s="295"/>
      <c r="B83" s="296"/>
      <c r="C83" s="297"/>
      <c r="D83" s="297"/>
      <c r="E83" s="297"/>
      <c r="F83" s="297"/>
      <c r="G83" s="297"/>
      <c r="H83" s="297"/>
      <c r="I83" s="297"/>
      <c r="J83" s="297"/>
      <c r="K83" s="297"/>
      <c r="L83" s="297"/>
      <c r="M83" s="297"/>
      <c r="N83" s="298"/>
      <c r="O83" s="299"/>
      <c r="P83" s="299"/>
      <c r="Q83" s="300"/>
    </row>
    <row r="84" spans="1:17" ht="22.5" customHeight="1" thickTop="1" x14ac:dyDescent="0.15">
      <c r="A84" s="564" t="s">
        <v>159</v>
      </c>
      <c r="B84" s="565"/>
      <c r="C84" s="566" t="s">
        <v>160</v>
      </c>
      <c r="D84" s="566"/>
      <c r="E84" s="566"/>
      <c r="F84" s="566"/>
      <c r="G84" s="566"/>
      <c r="H84" s="566"/>
      <c r="I84" s="566"/>
      <c r="J84" s="566"/>
      <c r="K84" s="566"/>
      <c r="L84" s="566"/>
      <c r="M84" s="566"/>
      <c r="N84" s="567"/>
      <c r="O84" s="568"/>
      <c r="P84" s="532"/>
      <c r="Q84" s="533"/>
    </row>
    <row r="85" spans="1:17" ht="21" customHeight="1" x14ac:dyDescent="0.15">
      <c r="A85" s="536" t="s">
        <v>161</v>
      </c>
      <c r="B85" s="537"/>
      <c r="C85" s="538" t="s">
        <v>162</v>
      </c>
      <c r="D85" s="538"/>
      <c r="E85" s="538"/>
      <c r="F85" s="538"/>
      <c r="G85" s="538"/>
      <c r="H85" s="538"/>
      <c r="I85" s="538"/>
      <c r="J85" s="538"/>
      <c r="K85" s="538"/>
      <c r="L85" s="538"/>
      <c r="M85" s="538"/>
      <c r="N85" s="539"/>
      <c r="O85" s="568"/>
      <c r="P85" s="532"/>
      <c r="Q85" s="533"/>
    </row>
    <row r="86" spans="1:17" ht="21" customHeight="1" thickBot="1" x14ac:dyDescent="0.2">
      <c r="A86" s="540" t="s">
        <v>147</v>
      </c>
      <c r="B86" s="541"/>
      <c r="C86" s="542" t="s">
        <v>163</v>
      </c>
      <c r="D86" s="542"/>
      <c r="E86" s="542"/>
      <c r="F86" s="542"/>
      <c r="G86" s="542"/>
      <c r="H86" s="542"/>
      <c r="I86" s="542"/>
      <c r="J86" s="542"/>
      <c r="K86" s="542"/>
      <c r="L86" s="542"/>
      <c r="M86" s="542"/>
      <c r="N86" s="543"/>
      <c r="O86" s="569"/>
      <c r="P86" s="534"/>
      <c r="Q86" s="535"/>
    </row>
    <row r="87" spans="1:17" ht="20.85" customHeight="1" x14ac:dyDescent="0.15"/>
    <row r="88" spans="1:17" ht="30" customHeight="1" x14ac:dyDescent="0.15">
      <c r="G88" s="560" t="s">
        <v>164</v>
      </c>
      <c r="H88" s="561"/>
      <c r="I88" s="561"/>
      <c r="J88" s="561"/>
      <c r="K88" s="561"/>
      <c r="L88" s="561"/>
      <c r="M88" s="561"/>
      <c r="N88" s="562"/>
      <c r="O88" s="562"/>
      <c r="P88" s="562"/>
      <c r="Q88" s="563"/>
    </row>
  </sheetData>
  <mergeCells count="105">
    <mergeCell ref="A80:B80"/>
    <mergeCell ref="C80:N80"/>
    <mergeCell ref="O80:Q82"/>
    <mergeCell ref="A81:B81"/>
    <mergeCell ref="C81:N81"/>
    <mergeCell ref="A82:B82"/>
    <mergeCell ref="C82:N82"/>
    <mergeCell ref="G88:M88"/>
    <mergeCell ref="N88:Q88"/>
    <mergeCell ref="A84:B84"/>
    <mergeCell ref="C84:N84"/>
    <mergeCell ref="O84:Q86"/>
    <mergeCell ref="A85:B85"/>
    <mergeCell ref="C85:N85"/>
    <mergeCell ref="A86:B86"/>
    <mergeCell ref="C86:N86"/>
    <mergeCell ref="A77:B77"/>
    <mergeCell ref="C77:N77"/>
    <mergeCell ref="O77:Q79"/>
    <mergeCell ref="A78:B78"/>
    <mergeCell ref="C78:N78"/>
    <mergeCell ref="A79:B79"/>
    <mergeCell ref="C79:N79"/>
    <mergeCell ref="A74:B74"/>
    <mergeCell ref="C74:N74"/>
    <mergeCell ref="O74:Q76"/>
    <mergeCell ref="A75:B75"/>
    <mergeCell ref="C75:N75"/>
    <mergeCell ref="A76:B76"/>
    <mergeCell ref="C76:N76"/>
    <mergeCell ref="A71:B71"/>
    <mergeCell ref="C71:N71"/>
    <mergeCell ref="O71:Q73"/>
    <mergeCell ref="A72:B72"/>
    <mergeCell ref="C72:N72"/>
    <mergeCell ref="A73:B73"/>
    <mergeCell ref="C73:N73"/>
    <mergeCell ref="A67:N67"/>
    <mergeCell ref="O67:Q67"/>
    <mergeCell ref="A68:B68"/>
    <mergeCell ref="C68:N68"/>
    <mergeCell ref="O68:Q70"/>
    <mergeCell ref="A69:B69"/>
    <mergeCell ref="C69:N69"/>
    <mergeCell ref="A70:B70"/>
    <mergeCell ref="C70:N70"/>
    <mergeCell ref="B59:Q59"/>
    <mergeCell ref="B60:Q60"/>
    <mergeCell ref="C65:F65"/>
    <mergeCell ref="H65:J65"/>
    <mergeCell ref="L65:M65"/>
    <mergeCell ref="O65:P65"/>
    <mergeCell ref="A48:I50"/>
    <mergeCell ref="A52:B52"/>
    <mergeCell ref="A53:B53"/>
    <mergeCell ref="C54:N55"/>
    <mergeCell ref="B57:Q57"/>
    <mergeCell ref="B58:Q58"/>
    <mergeCell ref="I44:P44"/>
    <mergeCell ref="J46:L46"/>
    <mergeCell ref="M46:O46"/>
    <mergeCell ref="P46:Q46"/>
    <mergeCell ref="A47:I47"/>
    <mergeCell ref="J47:L47"/>
    <mergeCell ref="M47:O47"/>
    <mergeCell ref="P47:Q47"/>
    <mergeCell ref="F38:G38"/>
    <mergeCell ref="I38:P38"/>
    <mergeCell ref="F39:G39"/>
    <mergeCell ref="I39:P39"/>
    <mergeCell ref="G41:I41"/>
    <mergeCell ref="J41:N41"/>
    <mergeCell ref="N35:P35"/>
    <mergeCell ref="F36:G36"/>
    <mergeCell ref="J36:M36"/>
    <mergeCell ref="A10:B12"/>
    <mergeCell ref="C11:Q12"/>
    <mergeCell ref="A29:B29"/>
    <mergeCell ref="H31:I31"/>
    <mergeCell ref="J31:K31"/>
    <mergeCell ref="H32:Q32"/>
    <mergeCell ref="I37:P37"/>
    <mergeCell ref="F37:G37"/>
    <mergeCell ref="A1:G1"/>
    <mergeCell ref="N1:Q1"/>
    <mergeCell ref="A3:Q3"/>
    <mergeCell ref="A5:B5"/>
    <mergeCell ref="E5:F5"/>
    <mergeCell ref="G5:Q5"/>
    <mergeCell ref="A8:B9"/>
    <mergeCell ref="C8:G8"/>
    <mergeCell ref="H8:I8"/>
    <mergeCell ref="J8:P8"/>
    <mergeCell ref="C9:G9"/>
    <mergeCell ref="H9:I9"/>
    <mergeCell ref="J9:P9"/>
    <mergeCell ref="A7:B7"/>
    <mergeCell ref="D7:F7"/>
    <mergeCell ref="G7:H7"/>
    <mergeCell ref="I7:K7"/>
    <mergeCell ref="L7:M7"/>
    <mergeCell ref="O7:Q7"/>
    <mergeCell ref="F35:G35"/>
    <mergeCell ref="H35:K35"/>
    <mergeCell ref="L35:M35"/>
  </mergeCells>
  <phoneticPr fontId="2"/>
  <dataValidations count="2">
    <dataValidation type="list" allowBlank="1" showInputMessage="1" showErrorMessage="1" sqref="J31" xr:uid="{00000000-0002-0000-0200-000000000000}">
      <formula1>会社区分</formula1>
    </dataValidation>
    <dataValidation type="list" allowBlank="1" showInputMessage="1" showErrorMessage="1" sqref="I37:P37" xr:uid="{38F2CA1D-E7D0-4308-963C-1345402E5470}">
      <formula1>$X$36:$X$37</formula1>
    </dataValidation>
  </dataValidations>
  <pageMargins left="0.78740157480314965" right="0.19685039370078741" top="0.59055118110236227" bottom="0.19685039370078741" header="0.51181102362204722" footer="0.51181102362204722"/>
  <pageSetup paperSize="9" scale="92" orientation="portrait" horizontalDpi="300" verticalDpi="300" r:id="rId1"/>
  <headerFooter alignWithMargins="0"/>
  <rowBreaks count="1" manualBreakCount="1">
    <brk id="5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9900"/>
  </sheetPr>
  <dimension ref="A1:Q47"/>
  <sheetViews>
    <sheetView zoomScaleNormal="100" zoomScaleSheetLayoutView="100" workbookViewId="0">
      <selection activeCell="A2" sqref="A2"/>
    </sheetView>
  </sheetViews>
  <sheetFormatPr defaultColWidth="9.125" defaultRowHeight="13.5" x14ac:dyDescent="0.15"/>
  <cols>
    <col min="1" max="1" width="6.125" style="344" customWidth="1"/>
    <col min="2" max="2" width="11.125" style="344" customWidth="1"/>
    <col min="3" max="3" width="14" style="344" customWidth="1"/>
    <col min="4" max="4" width="0" style="344" hidden="1" customWidth="1"/>
    <col min="5" max="5" width="2.125" style="344" customWidth="1"/>
    <col min="6" max="6" width="10.125" style="344" customWidth="1"/>
    <col min="7" max="8" width="2.5" style="344" customWidth="1"/>
    <col min="9" max="9" width="7.375" style="344" customWidth="1"/>
    <col min="10" max="10" width="2.875" style="344" customWidth="1"/>
    <col min="11" max="11" width="6.625" style="344" customWidth="1"/>
    <col min="12" max="13" width="2.875" style="344" customWidth="1"/>
    <col min="14" max="14" width="7.375" style="344" customWidth="1"/>
    <col min="15" max="16" width="2.875" style="344" customWidth="1"/>
    <col min="17" max="17" width="10.125" style="344" customWidth="1"/>
    <col min="18" max="16384" width="9.125" style="344"/>
  </cols>
  <sheetData>
    <row r="1" spans="1:17" ht="18.75" x14ac:dyDescent="0.15">
      <c r="A1" s="591" t="str">
        <f>'9-T'!A1:G1</f>
        <v>一般社団法人　東京都中小企業診断士協会　会長殿</v>
      </c>
      <c r="B1" s="591"/>
      <c r="C1" s="591"/>
      <c r="D1" s="591"/>
      <c r="E1" s="591"/>
      <c r="F1" s="591"/>
      <c r="G1" s="343"/>
      <c r="H1" s="343"/>
      <c r="I1" s="343"/>
      <c r="J1" s="343"/>
      <c r="K1" s="343"/>
      <c r="L1" s="574" t="s">
        <v>165</v>
      </c>
      <c r="M1" s="574"/>
      <c r="N1" s="574"/>
      <c r="O1" s="574"/>
      <c r="P1" s="574"/>
      <c r="Q1" s="574"/>
    </row>
    <row r="3" spans="1:17" ht="18.75" x14ac:dyDescent="0.15">
      <c r="A3" s="592" t="s">
        <v>166</v>
      </c>
      <c r="B3" s="593"/>
      <c r="C3" s="593"/>
      <c r="D3" s="593"/>
      <c r="E3" s="593"/>
      <c r="F3" s="593"/>
      <c r="G3" s="593"/>
      <c r="H3" s="593"/>
      <c r="I3" s="593"/>
      <c r="J3" s="593"/>
      <c r="K3" s="593"/>
      <c r="L3" s="593"/>
      <c r="M3" s="593"/>
      <c r="N3" s="593"/>
      <c r="O3" s="593"/>
      <c r="P3" s="593"/>
      <c r="Q3" s="593"/>
    </row>
    <row r="5" spans="1:17" ht="27.75" customHeight="1" x14ac:dyDescent="0.15">
      <c r="A5" s="584" t="s">
        <v>167</v>
      </c>
      <c r="B5" s="584"/>
      <c r="C5" s="584"/>
      <c r="D5" s="584"/>
      <c r="E5" s="584"/>
      <c r="F5" s="584"/>
      <c r="G5" s="584"/>
      <c r="H5" s="584"/>
      <c r="I5" s="584"/>
      <c r="J5" s="584"/>
      <c r="K5" s="584"/>
      <c r="L5" s="584"/>
      <c r="M5" s="584"/>
      <c r="N5" s="584"/>
      <c r="O5" s="584"/>
      <c r="P5" s="584"/>
      <c r="Q5" s="584"/>
    </row>
    <row r="7" spans="1:17" ht="28.5" customHeight="1" x14ac:dyDescent="0.15">
      <c r="A7" s="584" t="s">
        <v>168</v>
      </c>
      <c r="B7" s="584"/>
      <c r="C7" s="584"/>
      <c r="D7" s="584"/>
      <c r="E7" s="584"/>
      <c r="F7" s="584"/>
      <c r="G7" s="584"/>
      <c r="H7" s="584"/>
      <c r="I7" s="584"/>
      <c r="J7" s="584"/>
      <c r="K7" s="584"/>
      <c r="L7" s="584"/>
      <c r="M7" s="584"/>
      <c r="N7" s="584"/>
      <c r="O7" s="584"/>
      <c r="P7" s="584"/>
      <c r="Q7" s="584"/>
    </row>
    <row r="8" spans="1:17" ht="14.25" thickBot="1" x14ac:dyDescent="0.2"/>
    <row r="9" spans="1:17" ht="30" customHeight="1" thickBot="1" x14ac:dyDescent="0.2">
      <c r="A9" s="576" t="s">
        <v>48</v>
      </c>
      <c r="B9" s="577"/>
      <c r="C9" s="345">
        <v>0</v>
      </c>
      <c r="D9" s="346"/>
      <c r="E9" s="602" t="s">
        <v>49</v>
      </c>
      <c r="F9" s="603"/>
      <c r="G9" s="585">
        <f>'6-T'!D7</f>
        <v>0</v>
      </c>
      <c r="H9" s="586"/>
      <c r="I9" s="586"/>
      <c r="J9" s="586"/>
      <c r="K9" s="586"/>
      <c r="L9" s="586"/>
      <c r="M9" s="586"/>
      <c r="N9" s="586"/>
      <c r="O9" s="586"/>
      <c r="P9" s="586"/>
      <c r="Q9" s="587"/>
    </row>
    <row r="10" spans="1:17" ht="29.25" customHeight="1" thickBot="1" x14ac:dyDescent="0.2">
      <c r="A10" s="576" t="s">
        <v>169</v>
      </c>
      <c r="B10" s="577"/>
      <c r="C10" s="599" t="e">
        <f>'6-T'!D8:H8</f>
        <v>#VALUE!</v>
      </c>
      <c r="D10" s="600"/>
      <c r="E10" s="600"/>
      <c r="F10" s="600"/>
      <c r="G10" s="600"/>
      <c r="H10" s="600"/>
      <c r="I10" s="600"/>
      <c r="J10" s="600"/>
      <c r="K10" s="600"/>
      <c r="L10" s="600"/>
      <c r="M10" s="600"/>
      <c r="N10" s="600"/>
      <c r="O10" s="600"/>
      <c r="P10" s="600"/>
      <c r="Q10" s="601"/>
    </row>
    <row r="11" spans="1:17" ht="14.25" thickBot="1" x14ac:dyDescent="0.2"/>
    <row r="12" spans="1:17" ht="57" customHeight="1" thickBot="1" x14ac:dyDescent="0.2">
      <c r="A12" s="576" t="s">
        <v>170</v>
      </c>
      <c r="B12" s="577"/>
      <c r="C12" s="588"/>
      <c r="D12" s="589"/>
      <c r="E12" s="589"/>
      <c r="F12" s="589"/>
      <c r="G12" s="589"/>
      <c r="H12" s="589"/>
      <c r="I12" s="589"/>
      <c r="J12" s="589"/>
      <c r="K12" s="589"/>
      <c r="L12" s="589"/>
      <c r="M12" s="589"/>
      <c r="N12" s="589"/>
      <c r="O12" s="589"/>
      <c r="P12" s="589"/>
      <c r="Q12" s="590"/>
    </row>
    <row r="13" spans="1:17" ht="14.25" thickBot="1" x14ac:dyDescent="0.2"/>
    <row r="14" spans="1:17" ht="42" customHeight="1" thickBot="1" x14ac:dyDescent="0.2">
      <c r="A14" s="576" t="s">
        <v>171</v>
      </c>
      <c r="B14" s="577"/>
      <c r="C14" s="578"/>
      <c r="D14" s="579"/>
      <c r="E14" s="579"/>
      <c r="F14" s="579"/>
      <c r="G14" s="579"/>
      <c r="H14" s="579"/>
      <c r="I14" s="579"/>
      <c r="J14" s="579"/>
      <c r="K14" s="579"/>
      <c r="L14" s="579"/>
      <c r="M14" s="579"/>
      <c r="N14" s="579"/>
      <c r="O14" s="579"/>
      <c r="P14" s="579"/>
      <c r="Q14" s="580"/>
    </row>
    <row r="17" spans="3:17" x14ac:dyDescent="0.15">
      <c r="C17" s="594" t="str">
        <f>IF(OR('9-T'!J41="",'9-T'!J41=0),"",'9-T'!J41)</f>
        <v/>
      </c>
      <c r="D17" s="594"/>
      <c r="E17" s="594"/>
      <c r="F17" s="594"/>
    </row>
    <row r="19" spans="3:17" x14ac:dyDescent="0.15">
      <c r="F19" s="347" t="s">
        <v>121</v>
      </c>
      <c r="G19" s="347"/>
      <c r="H19" s="347"/>
      <c r="I19" s="575">
        <f>'9-T'!I44:P44</f>
        <v>0</v>
      </c>
      <c r="J19" s="575"/>
      <c r="K19" s="575"/>
      <c r="L19" s="575"/>
      <c r="M19" s="575"/>
      <c r="N19" s="575"/>
      <c r="O19" s="575"/>
      <c r="P19" s="575"/>
      <c r="Q19" s="348" t="s">
        <v>122</v>
      </c>
    </row>
    <row r="43" spans="1:17" x14ac:dyDescent="0.15">
      <c r="A43" s="349"/>
      <c r="B43" s="349"/>
      <c r="C43" s="349"/>
      <c r="D43" s="349"/>
      <c r="E43" s="349"/>
      <c r="F43" s="349"/>
      <c r="G43" s="349"/>
      <c r="H43" s="349"/>
      <c r="I43" s="349"/>
      <c r="J43" s="581" t="s">
        <v>39</v>
      </c>
      <c r="K43" s="582"/>
      <c r="L43" s="582"/>
      <c r="M43" s="581" t="s">
        <v>172</v>
      </c>
      <c r="N43" s="582"/>
      <c r="O43" s="583"/>
      <c r="P43" s="582" t="s">
        <v>124</v>
      </c>
      <c r="Q43" s="583"/>
    </row>
    <row r="44" spans="1:17" ht="39" customHeight="1" x14ac:dyDescent="0.15">
      <c r="A44" s="595" t="s">
        <v>125</v>
      </c>
      <c r="B44" s="596"/>
      <c r="C44" s="596"/>
      <c r="D44" s="596"/>
      <c r="E44" s="596"/>
      <c r="F44" s="596"/>
      <c r="G44" s="596"/>
      <c r="H44" s="596"/>
      <c r="I44" s="596"/>
      <c r="J44" s="571" t="s">
        <v>126</v>
      </c>
      <c r="K44" s="572"/>
      <c r="L44" s="572"/>
      <c r="M44" s="571" t="s">
        <v>126</v>
      </c>
      <c r="N44" s="572"/>
      <c r="O44" s="573"/>
      <c r="P44" s="597" t="s">
        <v>127</v>
      </c>
      <c r="Q44" s="598"/>
    </row>
    <row r="45" spans="1:17" x14ac:dyDescent="0.15">
      <c r="A45" s="570" t="s">
        <v>128</v>
      </c>
      <c r="B45" s="570"/>
      <c r="C45" s="570"/>
      <c r="D45" s="570"/>
      <c r="E45" s="570"/>
      <c r="F45" s="570"/>
      <c r="G45" s="570"/>
      <c r="H45" s="570"/>
      <c r="I45" s="570"/>
      <c r="J45" s="349"/>
      <c r="K45" s="349"/>
      <c r="L45" s="349"/>
      <c r="M45" s="349"/>
      <c r="N45" s="349"/>
      <c r="O45" s="349"/>
      <c r="P45" s="350"/>
      <c r="Q45" s="349"/>
    </row>
    <row r="46" spans="1:17" x14ac:dyDescent="0.15">
      <c r="A46" s="570"/>
      <c r="B46" s="570"/>
      <c r="C46" s="570"/>
      <c r="D46" s="570"/>
      <c r="E46" s="570"/>
      <c r="F46" s="570"/>
      <c r="G46" s="570"/>
      <c r="H46" s="570"/>
      <c r="I46" s="570"/>
      <c r="J46" s="349"/>
      <c r="K46" s="349"/>
      <c r="L46" s="349"/>
      <c r="M46" s="351"/>
      <c r="N46" s="351"/>
      <c r="O46" s="351"/>
      <c r="P46" s="351"/>
      <c r="Q46" s="352" t="str">
        <f>'9-T'!Q49</f>
        <v>一般社団法人 東京都中小企業診断士協会【2025/6/6版】</v>
      </c>
    </row>
    <row r="47" spans="1:17" x14ac:dyDescent="0.15">
      <c r="A47" s="570"/>
      <c r="B47" s="570"/>
      <c r="C47" s="570"/>
      <c r="D47" s="570"/>
      <c r="E47" s="570"/>
      <c r="F47" s="570"/>
      <c r="G47" s="570"/>
      <c r="H47" s="570"/>
      <c r="I47" s="570"/>
      <c r="J47" s="349"/>
      <c r="K47" s="349"/>
      <c r="L47" s="353"/>
      <c r="M47" s="353"/>
      <c r="N47" s="353"/>
      <c r="O47" s="353"/>
      <c r="P47" s="353"/>
      <c r="Q47" s="354" t="str">
        <f>'9-T'!Q50</f>
        <v>指導員　⇒　東京協会</v>
      </c>
    </row>
  </sheetData>
  <mergeCells count="24">
    <mergeCell ref="A1:F1"/>
    <mergeCell ref="A3:Q3"/>
    <mergeCell ref="A5:Q5"/>
    <mergeCell ref="C17:F17"/>
    <mergeCell ref="A44:I44"/>
    <mergeCell ref="P44:Q44"/>
    <mergeCell ref="C10:Q10"/>
    <mergeCell ref="E9:F9"/>
    <mergeCell ref="A45:I47"/>
    <mergeCell ref="J44:L44"/>
    <mergeCell ref="M44:O44"/>
    <mergeCell ref="L1:Q1"/>
    <mergeCell ref="I19:P19"/>
    <mergeCell ref="A14:B14"/>
    <mergeCell ref="C14:Q14"/>
    <mergeCell ref="A10:B10"/>
    <mergeCell ref="J43:L43"/>
    <mergeCell ref="M43:O43"/>
    <mergeCell ref="P43:Q43"/>
    <mergeCell ref="A7:Q7"/>
    <mergeCell ref="A9:B9"/>
    <mergeCell ref="G9:Q9"/>
    <mergeCell ref="A12:B12"/>
    <mergeCell ref="C12:Q12"/>
  </mergeCells>
  <phoneticPr fontId="2"/>
  <pageMargins left="0.51181102362204722" right="0.51181102362204722" top="0.74803149606299213" bottom="0.74803149606299213" header="0.31496062992125984" footer="0.31496062992125984"/>
  <pageSetup paperSize="9"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4"/>
  </sheetPr>
  <dimension ref="B2:M48"/>
  <sheetViews>
    <sheetView showGridLines="0" view="pageBreakPreview" zoomScaleNormal="100" zoomScaleSheetLayoutView="100" workbookViewId="0">
      <selection activeCell="B2" sqref="B2"/>
    </sheetView>
  </sheetViews>
  <sheetFormatPr defaultColWidth="8.875" defaultRowHeight="13.5" x14ac:dyDescent="0.15"/>
  <cols>
    <col min="1" max="2" width="2.875" customWidth="1"/>
    <col min="3" max="3" width="21.625" customWidth="1"/>
    <col min="4" max="4" width="25" bestFit="1" customWidth="1"/>
    <col min="5" max="5" width="2.625" customWidth="1"/>
    <col min="6" max="7" width="12.625" customWidth="1"/>
    <col min="8" max="8" width="12.625" style="292" customWidth="1"/>
    <col min="9" max="9" width="2.875" style="255" customWidth="1"/>
    <col min="12" max="12" width="2.375" customWidth="1"/>
  </cols>
  <sheetData>
    <row r="2" spans="2:9" ht="24" x14ac:dyDescent="0.15">
      <c r="B2" s="255"/>
      <c r="C2" s="267" t="s">
        <v>0</v>
      </c>
      <c r="D2" s="267"/>
      <c r="E2" s="267"/>
      <c r="F2" s="267"/>
      <c r="G2" s="267"/>
      <c r="H2" s="268" t="s">
        <v>1</v>
      </c>
    </row>
    <row r="3" spans="2:9" s="1" customFormat="1" ht="14.25" x14ac:dyDescent="0.15">
      <c r="B3" s="269"/>
      <c r="C3" s="269"/>
      <c r="D3" s="269"/>
      <c r="E3" s="269"/>
      <c r="F3" s="270" t="s">
        <v>2</v>
      </c>
      <c r="G3" s="604">
        <v>43647</v>
      </c>
      <c r="H3" s="604"/>
      <c r="I3" s="269"/>
    </row>
    <row r="4" spans="2:9" ht="15" thickBot="1" x14ac:dyDescent="0.2">
      <c r="B4" s="269">
        <v>1</v>
      </c>
      <c r="C4" s="269" t="s">
        <v>3</v>
      </c>
      <c r="D4" s="271"/>
      <c r="E4" s="271"/>
      <c r="F4" s="271"/>
      <c r="G4" s="269"/>
      <c r="H4" s="271"/>
    </row>
    <row r="5" spans="2:9" ht="17.25" customHeight="1" thickBot="1" x14ac:dyDescent="0.2">
      <c r="B5" s="269"/>
      <c r="C5" s="272" t="s">
        <v>4</v>
      </c>
      <c r="D5" s="396" t="s">
        <v>887</v>
      </c>
      <c r="E5" s="397"/>
      <c r="F5" s="397"/>
      <c r="G5" s="397"/>
      <c r="H5" s="398"/>
    </row>
    <row r="6" spans="2:9" s="57" customFormat="1" ht="17.25" x14ac:dyDescent="0.15">
      <c r="B6" s="273"/>
      <c r="C6" s="274" t="s">
        <v>5</v>
      </c>
      <c r="D6" s="605" t="s">
        <v>173</v>
      </c>
      <c r="E6" s="606"/>
      <c r="F6" s="606"/>
      <c r="G6" s="607"/>
      <c r="H6" s="608"/>
      <c r="I6" s="273"/>
    </row>
    <row r="7" spans="2:9" s="57" customFormat="1" ht="17.25" x14ac:dyDescent="0.15">
      <c r="B7" s="273"/>
      <c r="C7" s="275" t="s">
        <v>6</v>
      </c>
      <c r="D7" s="365" t="s">
        <v>891</v>
      </c>
      <c r="E7" s="609"/>
      <c r="F7" s="609"/>
      <c r="G7" s="610"/>
      <c r="H7" s="611"/>
      <c r="I7" s="273"/>
    </row>
    <row r="8" spans="2:9" s="57" customFormat="1" ht="17.25" x14ac:dyDescent="0.15">
      <c r="B8" s="273"/>
      <c r="C8" s="275" t="s">
        <v>7</v>
      </c>
      <c r="D8" s="365" t="s">
        <v>175</v>
      </c>
      <c r="E8" s="609"/>
      <c r="F8" s="609"/>
      <c r="G8" s="610"/>
      <c r="H8" s="611"/>
      <c r="I8" s="273"/>
    </row>
    <row r="9" spans="2:9" s="57" customFormat="1" ht="17.25" x14ac:dyDescent="0.15">
      <c r="B9" s="273"/>
      <c r="C9" s="275" t="s">
        <v>8</v>
      </c>
      <c r="D9" s="625" t="s">
        <v>176</v>
      </c>
      <c r="E9" s="626"/>
      <c r="F9" s="626"/>
      <c r="G9" s="627"/>
      <c r="H9" s="628"/>
      <c r="I9" s="273"/>
    </row>
    <row r="10" spans="2:9" s="57" customFormat="1" ht="17.25" customHeight="1" x14ac:dyDescent="0.15">
      <c r="B10" s="273"/>
      <c r="C10" s="275" t="s">
        <v>9</v>
      </c>
      <c r="D10" s="625" t="s">
        <v>177</v>
      </c>
      <c r="E10" s="626"/>
      <c r="F10" s="626"/>
      <c r="G10" s="627"/>
      <c r="H10" s="628"/>
      <c r="I10" s="273"/>
    </row>
    <row r="11" spans="2:9" ht="17.25" customHeight="1" x14ac:dyDescent="0.15">
      <c r="B11" s="269"/>
      <c r="C11" s="275" t="s">
        <v>10</v>
      </c>
      <c r="D11" s="365" t="s">
        <v>888</v>
      </c>
      <c r="E11" s="609"/>
      <c r="F11" s="609"/>
      <c r="G11" s="610"/>
      <c r="H11" s="611"/>
    </row>
    <row r="12" spans="2:9" ht="17.25" customHeight="1" x14ac:dyDescent="0.15">
      <c r="B12" s="269"/>
      <c r="C12" s="275" t="s">
        <v>11</v>
      </c>
      <c r="D12" s="365" t="s">
        <v>889</v>
      </c>
      <c r="E12" s="609"/>
      <c r="F12" s="609"/>
      <c r="G12" s="610"/>
      <c r="H12" s="611"/>
    </row>
    <row r="13" spans="2:9" ht="17.25" customHeight="1" x14ac:dyDescent="0.15">
      <c r="B13" s="269"/>
      <c r="C13" s="275" t="s">
        <v>12</v>
      </c>
      <c r="D13" s="365" t="s">
        <v>890</v>
      </c>
      <c r="E13" s="609"/>
      <c r="F13" s="609"/>
      <c r="G13" s="610"/>
      <c r="H13" s="611"/>
    </row>
    <row r="14" spans="2:9" s="57" customFormat="1" ht="18" thickBot="1" x14ac:dyDescent="0.2">
      <c r="B14" s="273"/>
      <c r="C14" s="276" t="s">
        <v>13</v>
      </c>
      <c r="D14" s="612" t="s">
        <v>178</v>
      </c>
      <c r="E14" s="613"/>
      <c r="F14" s="613"/>
      <c r="G14" s="614"/>
      <c r="H14" s="615"/>
      <c r="I14" s="273"/>
    </row>
    <row r="15" spans="2:9" s="57" customFormat="1" ht="18" customHeight="1" x14ac:dyDescent="0.15">
      <c r="B15" s="273"/>
      <c r="C15" s="277" t="s">
        <v>14</v>
      </c>
      <c r="D15" s="616" t="s">
        <v>15</v>
      </c>
      <c r="E15" s="617"/>
      <c r="F15" s="617"/>
      <c r="G15" s="618"/>
      <c r="H15" s="619"/>
      <c r="I15" s="273"/>
    </row>
    <row r="16" spans="2:9" s="57" customFormat="1" ht="18" thickBot="1" x14ac:dyDescent="0.2">
      <c r="B16" s="273"/>
      <c r="C16" s="293" t="s">
        <v>16</v>
      </c>
      <c r="D16" s="620" t="s">
        <v>17</v>
      </c>
      <c r="E16" s="621"/>
      <c r="F16" s="621"/>
      <c r="G16" s="622"/>
      <c r="H16" s="623"/>
      <c r="I16" s="273"/>
    </row>
    <row r="17" spans="2:13" ht="7.5" customHeight="1" x14ac:dyDescent="0.15">
      <c r="B17" s="269"/>
      <c r="C17" s="269"/>
      <c r="D17" s="271"/>
      <c r="E17" s="271"/>
      <c r="F17" s="271"/>
      <c r="G17" s="269"/>
      <c r="H17" s="271"/>
    </row>
    <row r="18" spans="2:13" ht="15" thickBot="1" x14ac:dyDescent="0.2">
      <c r="B18" s="269">
        <v>2</v>
      </c>
      <c r="C18" s="269" t="s">
        <v>18</v>
      </c>
      <c r="D18" s="271"/>
      <c r="E18" s="271"/>
      <c r="F18" s="271"/>
      <c r="G18" s="269"/>
      <c r="H18" s="271"/>
    </row>
    <row r="19" spans="2:13" ht="37.5" customHeight="1" x14ac:dyDescent="0.15">
      <c r="B19" s="269"/>
      <c r="C19" s="274" t="s">
        <v>19</v>
      </c>
      <c r="D19" s="605" t="s">
        <v>895</v>
      </c>
      <c r="E19" s="606"/>
      <c r="F19" s="606"/>
      <c r="G19" s="606"/>
      <c r="H19" s="624"/>
    </row>
    <row r="20" spans="2:13" ht="37.5" customHeight="1" x14ac:dyDescent="0.15">
      <c r="B20" s="269"/>
      <c r="C20" s="278" t="s">
        <v>20</v>
      </c>
      <c r="D20" s="632" t="s">
        <v>896</v>
      </c>
      <c r="E20" s="633"/>
      <c r="F20" s="633"/>
      <c r="G20" s="633"/>
      <c r="H20" s="634"/>
      <c r="M20" t="s">
        <v>884</v>
      </c>
    </row>
    <row r="21" spans="2:13" ht="37.5" customHeight="1" x14ac:dyDescent="0.15">
      <c r="B21" s="269"/>
      <c r="C21" s="278" t="s">
        <v>21</v>
      </c>
      <c r="D21" s="632" t="s">
        <v>893</v>
      </c>
      <c r="E21" s="633"/>
      <c r="F21" s="633"/>
      <c r="G21" s="633"/>
      <c r="H21" s="634"/>
    </row>
    <row r="22" spans="2:13" ht="38.25" customHeight="1" thickBot="1" x14ac:dyDescent="0.2">
      <c r="B22" s="269"/>
      <c r="C22" s="279" t="s">
        <v>22</v>
      </c>
      <c r="D22" s="637" t="s">
        <v>892</v>
      </c>
      <c r="E22" s="638"/>
      <c r="F22" s="638"/>
      <c r="G22" s="638"/>
      <c r="H22" s="639"/>
    </row>
    <row r="23" spans="2:13" ht="7.5" customHeight="1" x14ac:dyDescent="0.15">
      <c r="B23" s="269"/>
      <c r="C23" s="269"/>
      <c r="D23" s="271"/>
      <c r="E23" s="271"/>
      <c r="F23" s="271"/>
      <c r="G23" s="269"/>
      <c r="H23" s="271"/>
    </row>
    <row r="24" spans="2:13" ht="15" thickBot="1" x14ac:dyDescent="0.2">
      <c r="B24" s="269">
        <v>3</v>
      </c>
      <c r="C24" s="269" t="s">
        <v>23</v>
      </c>
      <c r="D24" s="271"/>
      <c r="E24" s="271"/>
      <c r="F24" s="271"/>
      <c r="G24" s="269"/>
      <c r="H24" s="271"/>
    </row>
    <row r="25" spans="2:13" ht="17.25" customHeight="1" x14ac:dyDescent="0.15">
      <c r="B25" s="269"/>
      <c r="C25" s="274" t="s">
        <v>24</v>
      </c>
      <c r="D25" s="640" t="s">
        <v>179</v>
      </c>
      <c r="E25" s="641"/>
      <c r="F25" s="642"/>
      <c r="G25" s="209" t="s">
        <v>25</v>
      </c>
      <c r="H25" s="210" t="s">
        <v>894</v>
      </c>
    </row>
    <row r="26" spans="2:13" ht="17.25" customHeight="1" x14ac:dyDescent="0.15">
      <c r="B26" s="269"/>
      <c r="C26" s="275" t="s">
        <v>26</v>
      </c>
      <c r="D26" s="643" t="s">
        <v>181</v>
      </c>
      <c r="E26" s="644"/>
      <c r="F26" s="644"/>
      <c r="G26" s="645"/>
      <c r="H26" s="646"/>
    </row>
    <row r="27" spans="2:13" ht="17.25" customHeight="1" x14ac:dyDescent="0.15">
      <c r="B27" s="269"/>
      <c r="C27" s="275" t="s">
        <v>27</v>
      </c>
      <c r="D27" s="629"/>
      <c r="E27" s="630"/>
      <c r="F27" s="647"/>
      <c r="G27" s="231" t="s">
        <v>25</v>
      </c>
      <c r="H27" s="232"/>
    </row>
    <row r="28" spans="2:13" ht="17.25" customHeight="1" thickBot="1" x14ac:dyDescent="0.2">
      <c r="B28" s="269"/>
      <c r="C28" s="279" t="s">
        <v>27</v>
      </c>
      <c r="D28" s="648"/>
      <c r="E28" s="649"/>
      <c r="F28" s="650"/>
      <c r="G28" s="211" t="s">
        <v>25</v>
      </c>
      <c r="H28" s="212"/>
    </row>
    <row r="29" spans="2:13" ht="7.5" customHeight="1" x14ac:dyDescent="0.15">
      <c r="B29" s="269"/>
      <c r="C29" s="269"/>
      <c r="D29" s="271"/>
      <c r="E29" s="271"/>
      <c r="F29" s="271"/>
      <c r="G29" s="269"/>
      <c r="H29" s="271"/>
    </row>
    <row r="30" spans="2:13" ht="15" thickBot="1" x14ac:dyDescent="0.2">
      <c r="B30" s="269">
        <v>4</v>
      </c>
      <c r="C30" s="269" t="s">
        <v>28</v>
      </c>
      <c r="D30" s="271"/>
      <c r="E30" s="271"/>
      <c r="F30" s="271"/>
      <c r="G30" s="269"/>
      <c r="H30" s="271"/>
    </row>
    <row r="31" spans="2:13" ht="28.5" customHeight="1" x14ac:dyDescent="0.15">
      <c r="B31" s="269"/>
      <c r="C31" s="274" t="s">
        <v>29</v>
      </c>
      <c r="D31" s="651" t="s">
        <v>897</v>
      </c>
      <c r="E31" s="652"/>
      <c r="F31" s="652"/>
      <c r="G31" s="653"/>
      <c r="H31" s="654"/>
    </row>
    <row r="32" spans="2:13" ht="28.5" customHeight="1" x14ac:dyDescent="0.15">
      <c r="B32" s="269"/>
      <c r="C32" s="208" t="s">
        <v>30</v>
      </c>
      <c r="D32" s="629" t="s">
        <v>883</v>
      </c>
      <c r="E32" s="630"/>
      <c r="F32" s="630"/>
      <c r="G32" s="630"/>
      <c r="H32" s="631"/>
    </row>
    <row r="33" spans="2:9" ht="17.25" customHeight="1" x14ac:dyDescent="0.15">
      <c r="B33" s="269"/>
      <c r="C33" s="275" t="s">
        <v>31</v>
      </c>
      <c r="D33" s="215">
        <v>6</v>
      </c>
      <c r="E33" s="655">
        <f>D33</f>
        <v>6</v>
      </c>
      <c r="F33" s="655"/>
      <c r="G33" s="655"/>
      <c r="H33" s="656"/>
    </row>
    <row r="34" spans="2:9" ht="17.25" customHeight="1" x14ac:dyDescent="0.15">
      <c r="B34" s="269"/>
      <c r="C34" s="275" t="s">
        <v>32</v>
      </c>
      <c r="D34" s="213">
        <v>4</v>
      </c>
      <c r="E34" s="356"/>
      <c r="F34" s="394" t="s">
        <v>33</v>
      </c>
      <c r="G34" s="394"/>
      <c r="H34" s="214">
        <v>3</v>
      </c>
    </row>
    <row r="35" spans="2:9" ht="17.25" customHeight="1" x14ac:dyDescent="0.15">
      <c r="B35" s="269"/>
      <c r="C35" s="280" t="s">
        <v>885</v>
      </c>
      <c r="D35" s="659"/>
      <c r="E35" s="660"/>
      <c r="F35" s="660"/>
      <c r="G35" s="660"/>
      <c r="H35" s="661"/>
    </row>
    <row r="36" spans="2:9" ht="17.25" customHeight="1" x14ac:dyDescent="0.15">
      <c r="B36" s="269"/>
      <c r="C36" s="280" t="s">
        <v>34</v>
      </c>
      <c r="D36" s="294">
        <v>43692</v>
      </c>
      <c r="E36" s="645" t="s">
        <v>35</v>
      </c>
      <c r="F36" s="645"/>
      <c r="G36" s="645"/>
      <c r="H36" s="646"/>
    </row>
    <row r="37" spans="2:9" ht="17.25" customHeight="1" thickBot="1" x14ac:dyDescent="0.2">
      <c r="B37" s="269"/>
      <c r="C37" s="279" t="s">
        <v>36</v>
      </c>
      <c r="D37" s="233">
        <f>D33*8000</f>
        <v>48000</v>
      </c>
      <c r="E37" s="657">
        <f>D33*11000</f>
        <v>66000</v>
      </c>
      <c r="F37" s="657"/>
      <c r="G37" s="657"/>
      <c r="H37" s="658"/>
    </row>
    <row r="38" spans="2:9" ht="7.5" customHeight="1" x14ac:dyDescent="0.15">
      <c r="B38" s="269"/>
      <c r="C38" s="269"/>
      <c r="D38" s="271"/>
      <c r="E38" s="271"/>
      <c r="F38" s="271"/>
      <c r="G38" s="269"/>
      <c r="H38" s="271"/>
    </row>
    <row r="39" spans="2:9" ht="15" thickBot="1" x14ac:dyDescent="0.2">
      <c r="B39" s="269">
        <v>5</v>
      </c>
      <c r="C39" s="269" t="s">
        <v>37</v>
      </c>
      <c r="D39" s="271"/>
      <c r="E39" s="271"/>
      <c r="F39" s="271"/>
      <c r="G39" s="269"/>
      <c r="H39" s="271"/>
    </row>
    <row r="40" spans="2:9" ht="17.25" customHeight="1" x14ac:dyDescent="0.15">
      <c r="B40" s="269"/>
      <c r="C40" s="274" t="s">
        <v>24</v>
      </c>
      <c r="D40" s="605" t="s">
        <v>179</v>
      </c>
      <c r="E40" s="606"/>
      <c r="F40" s="606"/>
      <c r="G40" s="607"/>
      <c r="H40" s="608"/>
    </row>
    <row r="41" spans="2:9" ht="17.25" customHeight="1" x14ac:dyDescent="0.15">
      <c r="B41" s="269"/>
      <c r="C41" s="275" t="s">
        <v>38</v>
      </c>
      <c r="D41" s="635" t="s">
        <v>182</v>
      </c>
      <c r="E41" s="636"/>
      <c r="F41" s="636"/>
      <c r="G41" s="610"/>
      <c r="H41" s="611"/>
    </row>
    <row r="42" spans="2:9" ht="17.25" customHeight="1" thickBot="1" x14ac:dyDescent="0.2">
      <c r="B42" s="269"/>
      <c r="C42" s="279" t="s">
        <v>886</v>
      </c>
      <c r="D42" s="637" t="s">
        <v>183</v>
      </c>
      <c r="E42" s="638"/>
      <c r="F42" s="638"/>
      <c r="G42" s="662"/>
      <c r="H42" s="663"/>
    </row>
    <row r="43" spans="2:9" ht="11.25" customHeight="1" x14ac:dyDescent="0.15">
      <c r="B43" s="255"/>
      <c r="C43" s="255"/>
      <c r="D43" s="255"/>
      <c r="E43" s="255"/>
      <c r="F43" s="255"/>
      <c r="G43" s="255"/>
      <c r="H43" s="282"/>
    </row>
    <row r="44" spans="2:9" ht="14.25" x14ac:dyDescent="0.15">
      <c r="B44" s="281"/>
      <c r="C44" s="269"/>
      <c r="D44" s="269"/>
      <c r="E44" s="269"/>
      <c r="F44" s="304" t="s">
        <v>39</v>
      </c>
      <c r="G44" s="304" t="s">
        <v>40</v>
      </c>
      <c r="H44" s="283" t="s">
        <v>41</v>
      </c>
    </row>
    <row r="45" spans="2:9" x14ac:dyDescent="0.15">
      <c r="B45" s="255"/>
      <c r="C45" s="255"/>
      <c r="D45" s="255"/>
      <c r="E45" s="255"/>
      <c r="F45" s="664"/>
      <c r="G45" s="664"/>
      <c r="H45" s="666" t="s">
        <v>184</v>
      </c>
    </row>
    <row r="46" spans="2:9" x14ac:dyDescent="0.15">
      <c r="B46" s="255"/>
      <c r="C46" s="255"/>
      <c r="D46" s="255"/>
      <c r="E46" s="255"/>
      <c r="F46" s="665"/>
      <c r="G46" s="665"/>
      <c r="H46" s="667"/>
    </row>
    <row r="47" spans="2:9" s="1" customFormat="1" ht="14.25" x14ac:dyDescent="0.15">
      <c r="B47" s="369" t="s">
        <v>42</v>
      </c>
      <c r="C47" s="369"/>
      <c r="D47" s="369"/>
      <c r="E47" s="269"/>
      <c r="F47" s="284"/>
      <c r="G47" s="255"/>
      <c r="H47" s="285" t="str">
        <f>'6-T'!H47</f>
        <v>一般社団法人 東京都中小企業診断士協会【2025/6/6版】</v>
      </c>
      <c r="I47" s="269"/>
    </row>
    <row r="48" spans="2:9" x14ac:dyDescent="0.15">
      <c r="B48" s="369"/>
      <c r="C48" s="369"/>
      <c r="D48" s="369"/>
      <c r="E48" s="255"/>
      <c r="F48" s="255"/>
      <c r="G48" s="255"/>
      <c r="H48" s="285" t="str">
        <f>'6-T'!H48</f>
        <v>指導員　⇒　支部（支部長）　⇒　東京協会</v>
      </c>
    </row>
  </sheetData>
  <sheetProtection formatCells="0"/>
  <mergeCells count="35">
    <mergeCell ref="D42:H42"/>
    <mergeCell ref="F45:F46"/>
    <mergeCell ref="G45:G46"/>
    <mergeCell ref="H45:H46"/>
    <mergeCell ref="B47:D48"/>
    <mergeCell ref="D32:H32"/>
    <mergeCell ref="D20:H20"/>
    <mergeCell ref="D41:H41"/>
    <mergeCell ref="D22:H22"/>
    <mergeCell ref="D25:F25"/>
    <mergeCell ref="D26:H26"/>
    <mergeCell ref="D27:F27"/>
    <mergeCell ref="D28:F28"/>
    <mergeCell ref="D31:H31"/>
    <mergeCell ref="E33:H33"/>
    <mergeCell ref="F34:G34"/>
    <mergeCell ref="E36:H36"/>
    <mergeCell ref="E37:H37"/>
    <mergeCell ref="D40:H40"/>
    <mergeCell ref="D21:H21"/>
    <mergeCell ref="D35:H35"/>
    <mergeCell ref="D15:H15"/>
    <mergeCell ref="D16:H16"/>
    <mergeCell ref="D19:H19"/>
    <mergeCell ref="D8:H8"/>
    <mergeCell ref="D9:H9"/>
    <mergeCell ref="D10:H10"/>
    <mergeCell ref="D11:H11"/>
    <mergeCell ref="D12:H12"/>
    <mergeCell ref="D13:H13"/>
    <mergeCell ref="G3:H3"/>
    <mergeCell ref="D6:H6"/>
    <mergeCell ref="D7:H7"/>
    <mergeCell ref="D5:H5"/>
    <mergeCell ref="D14:H14"/>
  </mergeCells>
  <phoneticPr fontId="2"/>
  <dataValidations count="8">
    <dataValidation type="list" allowBlank="1" showInputMessage="1" showErrorMessage="1" sqref="H27" xr:uid="{00000000-0002-0000-0400-000000000000}">
      <formula1>支会名</formula1>
    </dataValidation>
    <dataValidation type="list" allowBlank="1" showInputMessage="1" showErrorMessage="1" sqref="D33" xr:uid="{00000000-0002-0000-0400-000001000000}">
      <formula1>"　,3,4,5,6,7,8,9"</formula1>
    </dataValidation>
    <dataValidation type="list" allowBlank="1" showInputMessage="1" showErrorMessage="1" sqref="H34" xr:uid="{00000000-0002-0000-0400-000002000000}">
      <formula1>"　,3,4,5,6,7,8,9,10"</formula1>
    </dataValidation>
    <dataValidation type="list" imeMode="disabled" allowBlank="1" showInputMessage="1" showErrorMessage="1" sqref="D34" xr:uid="{00000000-0002-0000-0400-000003000000}">
      <formula1>"　,3,4,5,6,7,8,9,10"</formula1>
    </dataValidation>
    <dataValidation type="date" allowBlank="1" showInputMessage="1" showErrorMessage="1" sqref="D36" xr:uid="{00000000-0002-0000-0400-000004000000}">
      <formula1>40179</formula1>
      <formula2>44196</formula2>
    </dataValidation>
    <dataValidation type="list" allowBlank="1" showInputMessage="1" showErrorMessage="1" sqref="D9:H9" xr:uid="{00000000-0002-0000-0400-000005000000}">
      <formula1>日本標準産業分類_大分類19年度</formula1>
    </dataValidation>
    <dataValidation type="list" allowBlank="1" showInputMessage="1" showErrorMessage="1" sqref="D10:H10" xr:uid="{00000000-0002-0000-0400-000006000000}">
      <formula1>日本標準産業分類_中分類19年度</formula1>
    </dataValidation>
    <dataValidation type="list" allowBlank="1" showInputMessage="1" showErrorMessage="1" sqref="H28 H25" xr:uid="{00000000-0002-0000-0400-000007000000}">
      <formula1>所属支会</formula1>
    </dataValidation>
  </dataValidations>
  <hyperlinks>
    <hyperlink ref="D41" r:id="rId1" xr:uid="{00000000-0004-0000-0400-000000000000}"/>
  </hyperlinks>
  <printOptions horizontalCentered="1" verticalCentered="1"/>
  <pageMargins left="0.23622047244094491" right="0.23622047244094491" top="0.35433070866141736" bottom="0.35433070866141736" header="0.31496062992125984" footer="0.31496062992125984"/>
  <pageSetup paperSize="9" scale="95" orientation="portrait" horizontalDpi="4294967293"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4857" r:id="rId5" name="Check Box 41">
              <controlPr defaultSize="0" autoFill="0" autoLine="0" autoPict="0">
                <anchor moveWithCells="1" sizeWithCells="1">
                  <from>
                    <xdr:col>3</xdr:col>
                    <xdr:colOff>38100</xdr:colOff>
                    <xdr:row>14</xdr:row>
                    <xdr:rowOff>38100</xdr:rowOff>
                  </from>
                  <to>
                    <xdr:col>3</xdr:col>
                    <xdr:colOff>228600</xdr:colOff>
                    <xdr:row>15</xdr:row>
                    <xdr:rowOff>28575</xdr:rowOff>
                  </to>
                </anchor>
              </controlPr>
            </control>
          </mc:Choice>
        </mc:AlternateContent>
        <mc:AlternateContent xmlns:mc="http://schemas.openxmlformats.org/markup-compatibility/2006">
          <mc:Choice Requires="x14">
            <control shapeId="34858" r:id="rId6" name="Check Box 42">
              <controlPr defaultSize="0" autoFill="0" autoLine="0" autoPict="0">
                <anchor moveWithCells="1" sizeWithCells="1">
                  <from>
                    <xdr:col>3</xdr:col>
                    <xdr:colOff>38100</xdr:colOff>
                    <xdr:row>15</xdr:row>
                    <xdr:rowOff>38100</xdr:rowOff>
                  </from>
                  <to>
                    <xdr:col>3</xdr:col>
                    <xdr:colOff>228600</xdr:colOff>
                    <xdr:row>16</xdr:row>
                    <xdr:rowOff>28575</xdr:rowOff>
                  </to>
                </anchor>
              </controlPr>
            </control>
          </mc:Choice>
        </mc:AlternateContent>
        <mc:AlternateContent xmlns:mc="http://schemas.openxmlformats.org/markup-compatibility/2006">
          <mc:Choice Requires="x14">
            <control shapeId="34861" r:id="rId7" name="Check Box 45">
              <controlPr defaultSize="0" autoFill="0" autoLine="0" autoPict="0">
                <anchor moveWithCells="1" sizeWithCells="1">
                  <from>
                    <xdr:col>3</xdr:col>
                    <xdr:colOff>38100</xdr:colOff>
                    <xdr:row>4</xdr:row>
                    <xdr:rowOff>0</xdr:rowOff>
                  </from>
                  <to>
                    <xdr:col>3</xdr:col>
                    <xdr:colOff>266700</xdr:colOff>
                    <xdr:row>4</xdr:row>
                    <xdr:rowOff>200025</xdr:rowOff>
                  </to>
                </anchor>
              </controlPr>
            </control>
          </mc:Choice>
        </mc:AlternateContent>
        <mc:AlternateContent xmlns:mc="http://schemas.openxmlformats.org/markup-compatibility/2006">
          <mc:Choice Requires="x14">
            <control shapeId="34862" r:id="rId8" name="Check Box 46">
              <controlPr defaultSize="0" autoFill="0" autoLine="0" autoPict="0">
                <anchor moveWithCells="1" sizeWithCells="1">
                  <from>
                    <xdr:col>5</xdr:col>
                    <xdr:colOff>647700</xdr:colOff>
                    <xdr:row>3</xdr:row>
                    <xdr:rowOff>190500</xdr:rowOff>
                  </from>
                  <to>
                    <xdr:col>6</xdr:col>
                    <xdr:colOff>9525</xdr:colOff>
                    <xdr:row>4</xdr:row>
                    <xdr:rowOff>219075</xdr:rowOff>
                  </to>
                </anchor>
              </controlPr>
            </control>
          </mc:Choice>
        </mc:AlternateContent>
        <mc:AlternateContent xmlns:mc="http://schemas.openxmlformats.org/markup-compatibility/2006">
          <mc:Choice Requires="x14">
            <control shapeId="34863" r:id="rId9" name="Check Box 47">
              <controlPr defaultSize="0" autoFill="0" autoLine="0" autoPict="0">
                <anchor moveWithCells="1" sizeWithCells="1">
                  <from>
                    <xdr:col>3</xdr:col>
                    <xdr:colOff>1247775</xdr:colOff>
                    <xdr:row>3</xdr:row>
                    <xdr:rowOff>190500</xdr:rowOff>
                  </from>
                  <to>
                    <xdr:col>3</xdr:col>
                    <xdr:colOff>1562100</xdr:colOff>
                    <xdr:row>4</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0"/>
  </sheetPr>
  <dimension ref="A1:AH89"/>
  <sheetViews>
    <sheetView zoomScaleNormal="100" zoomScaleSheetLayoutView="70" workbookViewId="0">
      <selection activeCell="A2" sqref="A2"/>
    </sheetView>
  </sheetViews>
  <sheetFormatPr defaultColWidth="9" defaultRowHeight="12" x14ac:dyDescent="0.15"/>
  <cols>
    <col min="1" max="1" width="6.125" style="117" customWidth="1"/>
    <col min="2" max="2" width="11.125" style="117" customWidth="1"/>
    <col min="3" max="3" width="14" style="117" customWidth="1"/>
    <col min="4" max="4" width="10.125" style="117" hidden="1" customWidth="1"/>
    <col min="5" max="5" width="2.125" style="117" customWidth="1"/>
    <col min="6" max="6" width="10.125" style="117" customWidth="1"/>
    <col min="7" max="8" width="2.5" style="117" customWidth="1"/>
    <col min="9" max="9" width="7.125" style="117" customWidth="1"/>
    <col min="10" max="10" width="2.875" style="117" customWidth="1"/>
    <col min="11" max="11" width="6.875" style="117" customWidth="1"/>
    <col min="12" max="13" width="2.875" style="117" customWidth="1"/>
    <col min="14" max="14" width="8.5" style="117" bestFit="1" customWidth="1"/>
    <col min="15" max="16" width="2.875" style="117" customWidth="1"/>
    <col min="17" max="17" width="10.125" style="117" customWidth="1"/>
    <col min="18" max="24" width="3.875" style="117" customWidth="1"/>
    <col min="25" max="25" width="3.5" style="117" customWidth="1"/>
    <col min="26" max="26" width="3.875" style="117" hidden="1" customWidth="1"/>
    <col min="27" max="34" width="9" style="117" hidden="1" customWidth="1"/>
    <col min="35" max="35" width="0.125" style="117" customWidth="1"/>
    <col min="36" max="16384" width="9" style="117"/>
  </cols>
  <sheetData>
    <row r="1" spans="1:34" ht="18.75" customHeight="1" x14ac:dyDescent="0.15">
      <c r="A1" s="435" t="s">
        <v>185</v>
      </c>
      <c r="B1" s="435"/>
      <c r="C1" s="435"/>
      <c r="D1" s="435"/>
      <c r="E1" s="435"/>
      <c r="F1" s="435"/>
      <c r="G1" s="435"/>
      <c r="N1" s="668" t="s">
        <v>45</v>
      </c>
      <c r="O1" s="668"/>
      <c r="P1" s="668"/>
      <c r="Q1" s="668"/>
    </row>
    <row r="2" spans="1:34" ht="10.5" customHeight="1" x14ac:dyDescent="0.15">
      <c r="O2" s="118"/>
    </row>
    <row r="3" spans="1:34" ht="18.75" x14ac:dyDescent="0.15">
      <c r="A3" s="669" t="s">
        <v>186</v>
      </c>
      <c r="B3" s="670"/>
      <c r="C3" s="670"/>
      <c r="D3" s="670"/>
      <c r="E3" s="670"/>
      <c r="F3" s="670"/>
      <c r="G3" s="670"/>
      <c r="H3" s="670"/>
      <c r="I3" s="670"/>
      <c r="J3" s="670"/>
      <c r="K3" s="670"/>
      <c r="L3" s="670"/>
      <c r="M3" s="670"/>
      <c r="N3" s="670"/>
      <c r="O3" s="670"/>
      <c r="P3" s="670"/>
      <c r="Q3" s="670"/>
    </row>
    <row r="4" spans="1:34" s="121" customFormat="1" ht="14.25" thickBot="1" x14ac:dyDescent="0.2">
      <c r="A4" s="119" t="s">
        <v>47</v>
      </c>
      <c r="B4" s="120"/>
      <c r="I4" s="122"/>
    </row>
    <row r="5" spans="1:34" s="121" customFormat="1" ht="35.25" customHeight="1" thickBot="1" x14ac:dyDescent="0.2">
      <c r="A5" s="671" t="s">
        <v>48</v>
      </c>
      <c r="B5" s="672"/>
      <c r="C5" s="220" t="s">
        <v>187</v>
      </c>
      <c r="D5" s="123"/>
      <c r="E5" s="673" t="s">
        <v>49</v>
      </c>
      <c r="F5" s="674"/>
      <c r="G5" s="675" t="s">
        <v>174</v>
      </c>
      <c r="H5" s="676"/>
      <c r="I5" s="676"/>
      <c r="J5" s="676"/>
      <c r="K5" s="676"/>
      <c r="L5" s="676"/>
      <c r="M5" s="676"/>
      <c r="N5" s="676"/>
      <c r="O5" s="676"/>
      <c r="P5" s="676"/>
      <c r="Q5" s="677"/>
    </row>
    <row r="6" spans="1:34" s="121" customFormat="1" ht="3" customHeight="1" thickBot="1" x14ac:dyDescent="0.2">
      <c r="A6" s="124"/>
      <c r="B6" s="125"/>
      <c r="C6" s="126"/>
      <c r="E6" s="127"/>
      <c r="F6" s="127"/>
      <c r="G6" s="127"/>
      <c r="H6" s="127"/>
      <c r="I6" s="127"/>
      <c r="J6" s="127"/>
      <c r="K6" s="127"/>
      <c r="L6" s="127"/>
      <c r="M6" s="127"/>
      <c r="N6" s="127"/>
      <c r="O6" s="127"/>
      <c r="P6" s="127"/>
      <c r="Q6" s="127"/>
    </row>
    <row r="7" spans="1:34" s="121" customFormat="1" ht="18" customHeight="1" x14ac:dyDescent="0.15">
      <c r="A7" s="682" t="s">
        <v>50</v>
      </c>
      <c r="B7" s="683"/>
      <c r="C7" s="216">
        <f>'6-T記入例'!D33</f>
        <v>6</v>
      </c>
      <c r="D7" s="460" t="s">
        <v>51</v>
      </c>
      <c r="E7" s="461"/>
      <c r="F7" s="462"/>
      <c r="G7" s="463" t="s">
        <v>52</v>
      </c>
      <c r="H7" s="464"/>
      <c r="I7" s="465">
        <v>41741</v>
      </c>
      <c r="J7" s="465"/>
      <c r="K7" s="466"/>
      <c r="L7" s="467" t="s">
        <v>53</v>
      </c>
      <c r="M7" s="468"/>
      <c r="N7" s="116" t="s">
        <v>54</v>
      </c>
      <c r="O7" s="465">
        <v>41765</v>
      </c>
      <c r="P7" s="465"/>
      <c r="Q7" s="469"/>
    </row>
    <row r="8" spans="1:34" s="121" customFormat="1" ht="18" customHeight="1" x14ac:dyDescent="0.15">
      <c r="A8" s="678" t="s">
        <v>55</v>
      </c>
      <c r="B8" s="679"/>
      <c r="C8" s="450" t="s">
        <v>56</v>
      </c>
      <c r="D8" s="451"/>
      <c r="E8" s="451"/>
      <c r="F8" s="451"/>
      <c r="G8" s="451"/>
      <c r="H8" s="452">
        <v>1</v>
      </c>
      <c r="I8" s="453"/>
      <c r="J8" s="450" t="s">
        <v>57</v>
      </c>
      <c r="K8" s="451"/>
      <c r="L8" s="451"/>
      <c r="M8" s="451"/>
      <c r="N8" s="451"/>
      <c r="O8" s="451"/>
      <c r="P8" s="451"/>
      <c r="Q8" s="264">
        <v>5</v>
      </c>
    </row>
    <row r="9" spans="1:34" s="121" customFormat="1" ht="18" customHeight="1" x14ac:dyDescent="0.15">
      <c r="A9" s="680"/>
      <c r="B9" s="681"/>
      <c r="C9" s="454" t="s">
        <v>58</v>
      </c>
      <c r="D9" s="455"/>
      <c r="E9" s="455"/>
      <c r="F9" s="455"/>
      <c r="G9" s="455"/>
      <c r="H9" s="456">
        <v>2</v>
      </c>
      <c r="I9" s="457"/>
      <c r="J9" s="454" t="s">
        <v>59</v>
      </c>
      <c r="K9" s="455"/>
      <c r="L9" s="455"/>
      <c r="M9" s="455"/>
      <c r="N9" s="455"/>
      <c r="O9" s="455"/>
      <c r="P9" s="455"/>
      <c r="Q9" s="265">
        <v>1</v>
      </c>
    </row>
    <row r="10" spans="1:34" s="121" customFormat="1" ht="12" customHeight="1" x14ac:dyDescent="0.15">
      <c r="A10" s="678" t="s">
        <v>60</v>
      </c>
      <c r="B10" s="679"/>
      <c r="C10" s="128" t="s">
        <v>61</v>
      </c>
      <c r="I10" s="122"/>
      <c r="Q10" s="129"/>
    </row>
    <row r="11" spans="1:34" s="121" customFormat="1" ht="23.25" customHeight="1" x14ac:dyDescent="0.15">
      <c r="A11" s="692"/>
      <c r="B11" s="693"/>
      <c r="C11" s="696"/>
      <c r="D11" s="697"/>
      <c r="E11" s="697"/>
      <c r="F11" s="697"/>
      <c r="G11" s="697"/>
      <c r="H11" s="697"/>
      <c r="I11" s="697"/>
      <c r="J11" s="697"/>
      <c r="K11" s="697"/>
      <c r="L11" s="697"/>
      <c r="M11" s="697"/>
      <c r="N11" s="697"/>
      <c r="O11" s="697"/>
      <c r="P11" s="697"/>
      <c r="Q11" s="698"/>
    </row>
    <row r="12" spans="1:34" s="121" customFormat="1" ht="23.25" customHeight="1" thickBot="1" x14ac:dyDescent="0.2">
      <c r="A12" s="694"/>
      <c r="B12" s="695"/>
      <c r="C12" s="699"/>
      <c r="D12" s="700"/>
      <c r="E12" s="700"/>
      <c r="F12" s="700"/>
      <c r="G12" s="700"/>
      <c r="H12" s="700"/>
      <c r="I12" s="700"/>
      <c r="J12" s="700"/>
      <c r="K12" s="700"/>
      <c r="L12" s="700"/>
      <c r="M12" s="700"/>
      <c r="N12" s="700"/>
      <c r="O12" s="700"/>
      <c r="P12" s="700"/>
      <c r="Q12" s="701"/>
    </row>
    <row r="13" spans="1:34" s="121" customFormat="1" ht="10.5" customHeight="1" x14ac:dyDescent="0.15"/>
    <row r="14" spans="1:34" ht="15" customHeight="1" thickBot="1" x14ac:dyDescent="0.2">
      <c r="A14" s="119" t="s">
        <v>62</v>
      </c>
      <c r="Q14" s="130" t="s">
        <v>63</v>
      </c>
    </row>
    <row r="15" spans="1:34" ht="15" customHeight="1" x14ac:dyDescent="0.15">
      <c r="A15" s="131" t="s">
        <v>64</v>
      </c>
      <c r="B15" s="115"/>
      <c r="C15" s="115"/>
      <c r="D15" s="115"/>
      <c r="E15" s="132"/>
      <c r="F15" s="115" t="s">
        <v>65</v>
      </c>
      <c r="G15" s="133"/>
      <c r="H15" s="115" t="s">
        <v>66</v>
      </c>
      <c r="I15" s="115"/>
      <c r="J15" s="134"/>
      <c r="K15" s="115"/>
      <c r="L15" s="115"/>
      <c r="M15" s="115"/>
      <c r="N15" s="115"/>
      <c r="O15" s="134"/>
      <c r="P15" s="115"/>
      <c r="Q15" s="135"/>
    </row>
    <row r="16" spans="1:34" ht="15" customHeight="1" x14ac:dyDescent="0.15">
      <c r="A16" s="136" t="s">
        <v>67</v>
      </c>
      <c r="B16" s="137" t="s">
        <v>68</v>
      </c>
      <c r="C16" s="138"/>
      <c r="D16" s="139"/>
      <c r="E16" s="139" t="s">
        <v>69</v>
      </c>
      <c r="F16" s="140">
        <f>SUM(Q17:Q18)</f>
        <v>306000</v>
      </c>
      <c r="G16" s="141" t="s">
        <v>70</v>
      </c>
      <c r="H16" s="142"/>
      <c r="J16" s="142"/>
      <c r="L16" s="142"/>
      <c r="M16" s="142"/>
      <c r="O16" s="142"/>
      <c r="Q16" s="143"/>
      <c r="AA16" s="7" t="s">
        <v>188</v>
      </c>
      <c r="AB16" s="7"/>
      <c r="AC16" s="7"/>
      <c r="AD16" s="7"/>
      <c r="AE16" s="7"/>
      <c r="AF16" s="7"/>
      <c r="AG16" s="7"/>
      <c r="AH16" s="7"/>
    </row>
    <row r="17" spans="1:34" ht="15" customHeight="1" x14ac:dyDescent="0.15">
      <c r="A17" s="136"/>
      <c r="B17" s="139"/>
      <c r="C17" s="141" t="s">
        <v>73</v>
      </c>
      <c r="D17" s="139"/>
      <c r="E17" s="139"/>
      <c r="F17" s="140">
        <f>Q17</f>
        <v>240000</v>
      </c>
      <c r="G17" s="141"/>
      <c r="H17" s="142" t="s">
        <v>74</v>
      </c>
      <c r="I17" s="144">
        <v>8000</v>
      </c>
      <c r="J17" s="142" t="s">
        <v>75</v>
      </c>
      <c r="K17" s="145">
        <f>C7</f>
        <v>6</v>
      </c>
      <c r="L17" s="142" t="s">
        <v>76</v>
      </c>
      <c r="M17" s="142" t="s">
        <v>77</v>
      </c>
      <c r="N17" s="145">
        <f>Q8</f>
        <v>5</v>
      </c>
      <c r="O17" s="142" t="s">
        <v>78</v>
      </c>
      <c r="P17" s="146" t="s">
        <v>79</v>
      </c>
      <c r="Q17" s="147">
        <f>IF(ISERROR(I17*K17*N17)=TRUE,0,I17*K17*N17)</f>
        <v>240000</v>
      </c>
      <c r="AA17" s="235" t="s">
        <v>80</v>
      </c>
      <c r="AB17" s="235">
        <v>9</v>
      </c>
      <c r="AC17" s="235">
        <v>8</v>
      </c>
      <c r="AD17" s="235">
        <v>7</v>
      </c>
      <c r="AE17" s="235">
        <v>6</v>
      </c>
      <c r="AF17" s="235">
        <v>5</v>
      </c>
      <c r="AG17" s="235">
        <v>4</v>
      </c>
      <c r="AH17" s="235">
        <v>3</v>
      </c>
    </row>
    <row r="18" spans="1:34" ht="15" customHeight="1" x14ac:dyDescent="0.15">
      <c r="A18" s="136"/>
      <c r="B18" s="148"/>
      <c r="C18" s="149" t="s">
        <v>81</v>
      </c>
      <c r="D18" s="148"/>
      <c r="E18" s="148"/>
      <c r="F18" s="150">
        <f>Q18</f>
        <v>66000</v>
      </c>
      <c r="G18" s="149"/>
      <c r="H18" s="151" t="s">
        <v>74</v>
      </c>
      <c r="I18" s="152">
        <v>11000</v>
      </c>
      <c r="J18" s="151" t="s">
        <v>75</v>
      </c>
      <c r="K18" s="153">
        <f>C7</f>
        <v>6</v>
      </c>
      <c r="L18" s="151" t="s">
        <v>76</v>
      </c>
      <c r="M18" s="151" t="s">
        <v>77</v>
      </c>
      <c r="N18" s="153">
        <f>Q9</f>
        <v>1</v>
      </c>
      <c r="O18" s="151" t="s">
        <v>78</v>
      </c>
      <c r="P18" s="154" t="s">
        <v>79</v>
      </c>
      <c r="Q18" s="155">
        <f>IF(ISERROR(I18*K18*N18)=TRUE,0,I18*K18*N18)</f>
        <v>66000</v>
      </c>
      <c r="AA18" s="235">
        <v>10</v>
      </c>
      <c r="AB18" s="246">
        <v>0</v>
      </c>
      <c r="AC18" s="246">
        <v>0</v>
      </c>
      <c r="AD18" s="246">
        <v>0</v>
      </c>
      <c r="AE18" s="246">
        <v>0</v>
      </c>
      <c r="AF18" s="246">
        <v>0</v>
      </c>
      <c r="AG18" s="246">
        <v>0</v>
      </c>
      <c r="AH18" s="246">
        <v>0</v>
      </c>
    </row>
    <row r="19" spans="1:34" ht="15" customHeight="1" x14ac:dyDescent="0.15">
      <c r="A19" s="136"/>
      <c r="B19" s="148" t="s">
        <v>82</v>
      </c>
      <c r="C19" s="149"/>
      <c r="D19" s="148"/>
      <c r="E19" s="148" t="s">
        <v>69</v>
      </c>
      <c r="F19" s="156">
        <v>0</v>
      </c>
      <c r="G19" s="149" t="s">
        <v>70</v>
      </c>
      <c r="H19" s="151"/>
      <c r="I19" s="157"/>
      <c r="J19" s="151"/>
      <c r="K19" s="158"/>
      <c r="L19" s="151"/>
      <c r="M19" s="151"/>
      <c r="N19" s="158"/>
      <c r="O19" s="151"/>
      <c r="P19" s="154"/>
      <c r="Q19" s="159"/>
      <c r="AA19" s="235">
        <v>9</v>
      </c>
      <c r="AB19" s="246">
        <v>0</v>
      </c>
      <c r="AC19" s="246">
        <v>0</v>
      </c>
      <c r="AD19" s="246">
        <v>0</v>
      </c>
      <c r="AE19" s="246">
        <v>0</v>
      </c>
      <c r="AF19" s="246">
        <v>0</v>
      </c>
      <c r="AG19" s="246">
        <v>0</v>
      </c>
      <c r="AH19" s="246">
        <v>0</v>
      </c>
    </row>
    <row r="20" spans="1:34" ht="15" customHeight="1" x14ac:dyDescent="0.15">
      <c r="A20" s="160"/>
      <c r="B20" s="161" t="s">
        <v>83</v>
      </c>
      <c r="C20" s="162" t="s">
        <v>84</v>
      </c>
      <c r="D20" s="163"/>
      <c r="E20" s="163"/>
      <c r="F20" s="164">
        <f>F16+F19</f>
        <v>306000</v>
      </c>
      <c r="G20" s="161"/>
      <c r="H20" s="165"/>
      <c r="I20" s="162"/>
      <c r="J20" s="165"/>
      <c r="K20" s="162"/>
      <c r="L20" s="165"/>
      <c r="M20" s="165"/>
      <c r="N20" s="162"/>
      <c r="O20" s="165"/>
      <c r="P20" s="162"/>
      <c r="Q20" s="166"/>
      <c r="AA20" s="235">
        <v>8</v>
      </c>
      <c r="AB20" s="246">
        <v>0</v>
      </c>
      <c r="AC20" s="246">
        <v>0</v>
      </c>
      <c r="AD20" s="246">
        <v>0</v>
      </c>
      <c r="AE20" s="246">
        <v>0</v>
      </c>
      <c r="AF20" s="246">
        <v>0</v>
      </c>
      <c r="AG20" s="246">
        <v>0</v>
      </c>
      <c r="AH20" s="246">
        <v>0</v>
      </c>
    </row>
    <row r="21" spans="1:34" ht="15" customHeight="1" x14ac:dyDescent="0.15">
      <c r="A21" s="136" t="s">
        <v>85</v>
      </c>
      <c r="B21" s="167" t="s">
        <v>189</v>
      </c>
      <c r="C21" s="117" t="s">
        <v>87</v>
      </c>
      <c r="D21" s="139"/>
      <c r="E21" s="139" t="s">
        <v>69</v>
      </c>
      <c r="F21" s="140">
        <f>SUM(F22:F23)</f>
        <v>24000</v>
      </c>
      <c r="G21" s="141" t="s">
        <v>70</v>
      </c>
      <c r="H21" s="142"/>
      <c r="I21" s="168"/>
      <c r="J21" s="142"/>
      <c r="L21" s="142"/>
      <c r="M21" s="142"/>
      <c r="N21" s="169"/>
      <c r="O21" s="142"/>
      <c r="Q21" s="143"/>
      <c r="AA21" s="235">
        <v>7</v>
      </c>
      <c r="AB21" s="246">
        <v>0</v>
      </c>
      <c r="AC21" s="246">
        <v>0</v>
      </c>
      <c r="AD21" s="246">
        <v>0</v>
      </c>
      <c r="AE21" s="246">
        <v>0</v>
      </c>
      <c r="AF21" s="246">
        <v>0</v>
      </c>
      <c r="AG21" s="246">
        <v>0</v>
      </c>
      <c r="AH21" s="246">
        <v>0</v>
      </c>
    </row>
    <row r="22" spans="1:34" ht="15" customHeight="1" x14ac:dyDescent="0.15">
      <c r="A22" s="136"/>
      <c r="B22" s="167"/>
      <c r="C22" s="117" t="s">
        <v>88</v>
      </c>
      <c r="D22" s="139"/>
      <c r="E22" s="139"/>
      <c r="F22" s="170">
        <f>N22</f>
        <v>24000</v>
      </c>
      <c r="G22" s="141"/>
      <c r="H22" s="142" t="s">
        <v>74</v>
      </c>
      <c r="I22" s="168">
        <v>4000</v>
      </c>
      <c r="J22" s="142" t="s">
        <v>75</v>
      </c>
      <c r="K22" s="217">
        <f>N17+N18</f>
        <v>6</v>
      </c>
      <c r="L22" s="142" t="s">
        <v>78</v>
      </c>
      <c r="M22" s="142" t="s">
        <v>89</v>
      </c>
      <c r="N22" s="170">
        <f>I22*K22</f>
        <v>24000</v>
      </c>
      <c r="O22" s="142"/>
      <c r="Q22" s="143"/>
      <c r="AA22" s="235">
        <v>6</v>
      </c>
      <c r="AB22" s="246">
        <v>0</v>
      </c>
      <c r="AC22" s="246">
        <v>0</v>
      </c>
      <c r="AD22" s="246">
        <v>0</v>
      </c>
      <c r="AE22" s="246">
        <v>0</v>
      </c>
      <c r="AF22" s="246">
        <v>6000</v>
      </c>
      <c r="AG22" s="246">
        <v>12000</v>
      </c>
      <c r="AH22" s="246">
        <v>18000</v>
      </c>
    </row>
    <row r="23" spans="1:34" ht="15" customHeight="1" x14ac:dyDescent="0.15">
      <c r="A23" s="136"/>
      <c r="B23" s="171"/>
      <c r="C23" s="247"/>
      <c r="D23" s="248"/>
      <c r="E23" s="248"/>
      <c r="F23" s="249"/>
      <c r="G23" s="250"/>
      <c r="H23" s="251"/>
      <c r="I23" s="252"/>
      <c r="J23" s="251"/>
      <c r="K23" s="253"/>
      <c r="L23" s="251"/>
      <c r="M23" s="251"/>
      <c r="N23" s="249"/>
      <c r="O23" s="151"/>
      <c r="P23" s="158"/>
      <c r="Q23" s="159"/>
      <c r="AA23" s="235">
        <v>5</v>
      </c>
      <c r="AB23" s="246">
        <v>15000</v>
      </c>
      <c r="AC23" s="246">
        <v>15000</v>
      </c>
      <c r="AD23" s="246">
        <v>15000</v>
      </c>
      <c r="AE23" s="246">
        <v>15000</v>
      </c>
      <c r="AF23" s="246">
        <v>16000</v>
      </c>
      <c r="AG23" s="246">
        <v>18000</v>
      </c>
      <c r="AH23" s="246">
        <v>21000</v>
      </c>
    </row>
    <row r="24" spans="1:34" ht="15" customHeight="1" x14ac:dyDescent="0.15">
      <c r="A24" s="136"/>
      <c r="B24" s="172" t="s">
        <v>90</v>
      </c>
      <c r="C24" s="117" t="s">
        <v>91</v>
      </c>
      <c r="D24" s="139"/>
      <c r="E24" s="139" t="s">
        <v>69</v>
      </c>
      <c r="F24" s="170">
        <f>N24</f>
        <v>18000</v>
      </c>
      <c r="G24" s="141" t="s">
        <v>70</v>
      </c>
      <c r="H24" s="142" t="s">
        <v>74</v>
      </c>
      <c r="I24" s="168">
        <v>3000</v>
      </c>
      <c r="J24" s="142" t="s">
        <v>75</v>
      </c>
      <c r="K24" s="46">
        <f>IF(ISERROR(K18*N18),0,K18*N18)</f>
        <v>6</v>
      </c>
      <c r="L24" s="142" t="s">
        <v>140</v>
      </c>
      <c r="M24" s="142" t="s">
        <v>89</v>
      </c>
      <c r="N24" s="173">
        <f>I24*K24</f>
        <v>18000</v>
      </c>
      <c r="O24" s="254" t="s">
        <v>190</v>
      </c>
      <c r="Q24" s="143"/>
      <c r="AA24" s="235">
        <v>4</v>
      </c>
      <c r="AB24" s="246">
        <v>33000</v>
      </c>
      <c r="AC24" s="246">
        <v>33000</v>
      </c>
      <c r="AD24" s="246">
        <v>33000</v>
      </c>
      <c r="AE24" s="246">
        <v>33000</v>
      </c>
      <c r="AF24" s="246">
        <v>29000</v>
      </c>
      <c r="AG24" s="246">
        <v>27000</v>
      </c>
      <c r="AH24" s="246">
        <v>27000</v>
      </c>
    </row>
    <row r="25" spans="1:34" ht="15" customHeight="1" x14ac:dyDescent="0.15">
      <c r="A25" s="136"/>
      <c r="B25" s="167"/>
      <c r="D25" s="139"/>
      <c r="E25" s="139"/>
      <c r="F25" s="169">
        <f>N25</f>
        <v>0</v>
      </c>
      <c r="G25" s="141"/>
      <c r="H25" s="142"/>
      <c r="I25" s="168"/>
      <c r="J25" s="142"/>
      <c r="L25" s="142"/>
      <c r="M25" s="142"/>
      <c r="N25" s="170">
        <f>I25*K25</f>
        <v>0</v>
      </c>
      <c r="O25" s="142"/>
      <c r="Q25" s="143"/>
      <c r="AA25" s="235">
        <v>3</v>
      </c>
      <c r="AB25" s="246">
        <v>51000</v>
      </c>
      <c r="AC25" s="246">
        <v>51000</v>
      </c>
      <c r="AD25" s="246">
        <v>51000</v>
      </c>
      <c r="AE25" s="246">
        <v>51000</v>
      </c>
      <c r="AF25" s="246">
        <v>42000</v>
      </c>
      <c r="AG25" s="246">
        <v>36000</v>
      </c>
      <c r="AH25" s="246">
        <v>33000</v>
      </c>
    </row>
    <row r="26" spans="1:34" ht="15" customHeight="1" x14ac:dyDescent="0.15">
      <c r="A26" s="160"/>
      <c r="B26" s="162" t="s">
        <v>92</v>
      </c>
      <c r="C26" s="162" t="s">
        <v>93</v>
      </c>
      <c r="D26" s="162"/>
      <c r="E26" s="163"/>
      <c r="F26" s="164">
        <f>F21+F24</f>
        <v>42000</v>
      </c>
      <c r="G26" s="161"/>
      <c r="H26" s="162"/>
      <c r="I26" s="162"/>
      <c r="J26" s="162"/>
      <c r="K26" s="162"/>
      <c r="L26" s="162"/>
      <c r="M26" s="162"/>
      <c r="N26" s="164"/>
      <c r="O26" s="162"/>
      <c r="P26" s="162"/>
      <c r="Q26" s="174"/>
      <c r="AA26" s="235">
        <v>0</v>
      </c>
      <c r="AB26" s="246">
        <v>0</v>
      </c>
      <c r="AC26" s="246">
        <v>0</v>
      </c>
      <c r="AD26" s="246">
        <v>0</v>
      </c>
      <c r="AE26" s="246">
        <v>0</v>
      </c>
      <c r="AF26" s="246">
        <v>0</v>
      </c>
      <c r="AG26" s="246">
        <v>0</v>
      </c>
      <c r="AH26" s="246">
        <v>0</v>
      </c>
    </row>
    <row r="27" spans="1:34" ht="15" customHeight="1" thickBot="1" x14ac:dyDescent="0.2">
      <c r="A27" s="175" t="s">
        <v>94</v>
      </c>
      <c r="B27" s="176"/>
      <c r="C27" s="176" t="s">
        <v>95</v>
      </c>
      <c r="D27" s="176"/>
      <c r="E27" s="177"/>
      <c r="F27" s="178">
        <f>F20-F26</f>
        <v>264000</v>
      </c>
      <c r="G27" s="179"/>
      <c r="H27" s="176"/>
      <c r="I27" s="176"/>
      <c r="J27" s="176"/>
      <c r="K27" s="176"/>
      <c r="L27" s="176"/>
      <c r="M27" s="176"/>
      <c r="N27" s="180"/>
      <c r="O27" s="176"/>
      <c r="P27" s="176"/>
      <c r="Q27" s="181"/>
    </row>
    <row r="28" spans="1:34" ht="15" customHeight="1" x14ac:dyDescent="0.15">
      <c r="A28" s="136"/>
      <c r="E28" s="139"/>
      <c r="F28" s="182"/>
      <c r="G28" s="141"/>
      <c r="N28" s="169"/>
      <c r="Q28" s="183"/>
    </row>
    <row r="29" spans="1:34" ht="15" customHeight="1" x14ac:dyDescent="0.15">
      <c r="A29" s="702" t="s">
        <v>96</v>
      </c>
      <c r="B29" s="703"/>
      <c r="C29" s="48" t="s">
        <v>97</v>
      </c>
      <c r="D29" s="139"/>
      <c r="E29" s="139" t="s">
        <v>69</v>
      </c>
      <c r="F29" s="74">
        <f>INDEX($AB$18:AH26,MATCH(K22,AA18:AA26,0),MATCH(K17,AB17:AH17,0))</f>
        <v>0</v>
      </c>
      <c r="G29" s="141" t="s">
        <v>70</v>
      </c>
      <c r="H29" s="142"/>
      <c r="I29" s="263" t="s">
        <v>98</v>
      </c>
      <c r="J29" s="142"/>
      <c r="L29" s="142"/>
      <c r="M29" s="142"/>
      <c r="O29" s="142"/>
      <c r="P29" s="146"/>
      <c r="Q29" s="143"/>
    </row>
    <row r="30" spans="1:34" ht="15" customHeight="1" x14ac:dyDescent="0.15">
      <c r="A30" s="184" t="s">
        <v>100</v>
      </c>
      <c r="B30" s="185"/>
      <c r="C30" s="185" t="s">
        <v>101</v>
      </c>
      <c r="D30" s="186"/>
      <c r="E30" s="186"/>
      <c r="F30" s="187">
        <f>F27+F29</f>
        <v>264000</v>
      </c>
      <c r="G30" s="188"/>
      <c r="H30" s="142"/>
      <c r="I30" s="168"/>
      <c r="J30" s="142"/>
      <c r="L30" s="142"/>
      <c r="M30" s="142"/>
      <c r="O30" s="142"/>
      <c r="P30" s="146"/>
      <c r="Q30" s="143"/>
    </row>
    <row r="31" spans="1:34" ht="15" customHeight="1" x14ac:dyDescent="0.15">
      <c r="A31" s="189" t="s">
        <v>102</v>
      </c>
      <c r="C31" s="117" t="s">
        <v>103</v>
      </c>
      <c r="D31" s="139"/>
      <c r="E31" s="139" t="s">
        <v>69</v>
      </c>
      <c r="F31" s="140">
        <f>IF(J31="法人",0,(IF(J31="個人",ROUNDDOWN((F30*0.1021),0))))</f>
        <v>0</v>
      </c>
      <c r="G31" s="141" t="s">
        <v>70</v>
      </c>
      <c r="H31" s="704" t="s">
        <v>104</v>
      </c>
      <c r="I31" s="705"/>
      <c r="J31" s="706" t="s">
        <v>105</v>
      </c>
      <c r="K31" s="707"/>
      <c r="L31" s="234" t="s">
        <v>106</v>
      </c>
      <c r="Q31" s="183"/>
    </row>
    <row r="32" spans="1:34" ht="15" customHeight="1" x14ac:dyDescent="0.15">
      <c r="A32" s="190"/>
      <c r="B32" s="158"/>
      <c r="C32" s="158"/>
      <c r="D32" s="148"/>
      <c r="E32" s="148"/>
      <c r="F32" s="191"/>
      <c r="G32" s="149"/>
      <c r="H32" s="489" t="s">
        <v>107</v>
      </c>
      <c r="I32" s="490"/>
      <c r="J32" s="490"/>
      <c r="K32" s="490"/>
      <c r="L32" s="490"/>
      <c r="M32" s="490"/>
      <c r="N32" s="490"/>
      <c r="O32" s="490"/>
      <c r="P32" s="490"/>
      <c r="Q32" s="491"/>
    </row>
    <row r="33" spans="1:18" ht="15" customHeight="1" thickBot="1" x14ac:dyDescent="0.2">
      <c r="A33" s="192" t="s">
        <v>108</v>
      </c>
      <c r="B33" s="193"/>
      <c r="C33" s="194" t="s">
        <v>109</v>
      </c>
      <c r="D33" s="195"/>
      <c r="E33" s="195"/>
      <c r="F33" s="196">
        <f>F30-F31</f>
        <v>264000</v>
      </c>
      <c r="G33" s="197"/>
      <c r="H33" s="193"/>
      <c r="I33" s="193"/>
      <c r="J33" s="193"/>
      <c r="K33" s="193"/>
      <c r="L33" s="193"/>
      <c r="M33" s="193"/>
      <c r="N33" s="198"/>
      <c r="O33" s="193"/>
      <c r="P33" s="193"/>
      <c r="Q33" s="199"/>
    </row>
    <row r="34" spans="1:18" ht="15" customHeight="1" x14ac:dyDescent="0.15"/>
    <row r="35" spans="1:18" ht="15" customHeight="1" x14ac:dyDescent="0.15">
      <c r="F35" s="684" t="s">
        <v>110</v>
      </c>
      <c r="G35" s="685"/>
      <c r="H35" s="686" t="s">
        <v>191</v>
      </c>
      <c r="I35" s="687"/>
      <c r="J35" s="687"/>
      <c r="K35" s="687"/>
      <c r="L35" s="688" t="s">
        <v>111</v>
      </c>
      <c r="M35" s="688"/>
      <c r="N35" s="687" t="s">
        <v>192</v>
      </c>
      <c r="O35" s="687"/>
      <c r="P35" s="687"/>
      <c r="Q35" s="200" t="s">
        <v>112</v>
      </c>
    </row>
    <row r="36" spans="1:18" ht="15" customHeight="1" x14ac:dyDescent="0.15">
      <c r="F36" s="689" t="s">
        <v>113</v>
      </c>
      <c r="G36" s="690"/>
      <c r="H36" s="185"/>
      <c r="I36" s="201" t="s">
        <v>114</v>
      </c>
      <c r="J36" s="691">
        <v>1234567</v>
      </c>
      <c r="K36" s="691"/>
      <c r="L36" s="691"/>
      <c r="M36" s="691"/>
      <c r="N36" s="185" t="s">
        <v>115</v>
      </c>
      <c r="O36" s="185"/>
      <c r="P36" s="185"/>
      <c r="Q36" s="188"/>
    </row>
    <row r="37" spans="1:18" s="121" customFormat="1" ht="18" customHeight="1" x14ac:dyDescent="0.15">
      <c r="F37" s="712" t="s">
        <v>116</v>
      </c>
      <c r="G37" s="713"/>
      <c r="I37" s="714" t="s">
        <v>193</v>
      </c>
      <c r="J37" s="714"/>
      <c r="K37" s="714"/>
      <c r="L37" s="714"/>
      <c r="M37" s="714"/>
      <c r="N37" s="714"/>
      <c r="Q37" s="287"/>
    </row>
    <row r="38" spans="1:18" s="121" customFormat="1" ht="18" customHeight="1" x14ac:dyDescent="0.15">
      <c r="F38" s="715" t="s">
        <v>117</v>
      </c>
      <c r="G38" s="716"/>
      <c r="H38" s="290"/>
      <c r="I38" s="717"/>
      <c r="J38" s="717"/>
      <c r="K38" s="717"/>
      <c r="L38" s="717"/>
      <c r="M38" s="717"/>
      <c r="N38" s="717"/>
      <c r="O38" s="717"/>
      <c r="P38" s="717"/>
      <c r="Q38" s="291"/>
    </row>
    <row r="39" spans="1:18" s="121" customFormat="1" ht="24" customHeight="1" x14ac:dyDescent="0.15">
      <c r="B39" s="117"/>
      <c r="G39" s="202"/>
      <c r="H39" s="202" t="s">
        <v>118</v>
      </c>
      <c r="I39" s="203"/>
    </row>
    <row r="40" spans="1:18" s="121" customFormat="1" ht="20.25" customHeight="1" x14ac:dyDescent="0.15">
      <c r="B40" s="121" t="s">
        <v>119</v>
      </c>
      <c r="G40" s="718" t="s">
        <v>120</v>
      </c>
      <c r="H40" s="719"/>
      <c r="I40" s="720"/>
      <c r="J40" s="721">
        <v>41812</v>
      </c>
      <c r="K40" s="722"/>
      <c r="L40" s="722"/>
      <c r="M40" s="722"/>
      <c r="N40" s="723"/>
      <c r="R40" s="117"/>
    </row>
    <row r="41" spans="1:18" s="121" customFormat="1" ht="9.75" customHeight="1" x14ac:dyDescent="0.15">
      <c r="R41" s="117"/>
    </row>
    <row r="42" spans="1:18" s="121" customFormat="1" ht="9.75" customHeight="1" x14ac:dyDescent="0.15">
      <c r="R42" s="117"/>
    </row>
    <row r="43" spans="1:18" s="121" customFormat="1" ht="15" customHeight="1" x14ac:dyDescent="0.15">
      <c r="F43" s="121" t="s">
        <v>121</v>
      </c>
      <c r="I43" s="708" t="s">
        <v>193</v>
      </c>
      <c r="J43" s="708"/>
      <c r="K43" s="708"/>
      <c r="L43" s="708"/>
      <c r="M43" s="708"/>
      <c r="N43" s="708"/>
      <c r="O43" s="708"/>
      <c r="P43" s="708"/>
      <c r="Q43" s="204" t="s">
        <v>122</v>
      </c>
    </row>
    <row r="44" spans="1:18" s="121" customFormat="1" ht="10.5" customHeight="1" x14ac:dyDescent="0.15"/>
    <row r="45" spans="1:18" ht="19.5" customHeight="1" x14ac:dyDescent="0.15">
      <c r="J45" s="493" t="s">
        <v>39</v>
      </c>
      <c r="K45" s="494"/>
      <c r="L45" s="494"/>
      <c r="M45" s="493" t="s">
        <v>123</v>
      </c>
      <c r="N45" s="494"/>
      <c r="O45" s="495"/>
      <c r="P45" s="493" t="s">
        <v>124</v>
      </c>
      <c r="Q45" s="495"/>
    </row>
    <row r="46" spans="1:18" ht="38.25" customHeight="1" x14ac:dyDescent="0.15">
      <c r="A46" s="709" t="s">
        <v>125</v>
      </c>
      <c r="B46" s="710"/>
      <c r="C46" s="710"/>
      <c r="D46" s="710"/>
      <c r="E46" s="710"/>
      <c r="F46" s="710"/>
      <c r="G46" s="710"/>
      <c r="H46" s="710"/>
      <c r="I46" s="710"/>
      <c r="J46" s="499" t="s">
        <v>126</v>
      </c>
      <c r="K46" s="500"/>
      <c r="L46" s="500"/>
      <c r="M46" s="499" t="s">
        <v>126</v>
      </c>
      <c r="N46" s="500"/>
      <c r="O46" s="501"/>
      <c r="P46" s="711" t="s">
        <v>127</v>
      </c>
      <c r="Q46" s="503"/>
    </row>
    <row r="47" spans="1:18" ht="10.5" customHeight="1" x14ac:dyDescent="0.15">
      <c r="A47" s="724" t="s">
        <v>128</v>
      </c>
      <c r="B47" s="724"/>
      <c r="C47" s="724"/>
      <c r="D47" s="724"/>
      <c r="E47" s="724"/>
      <c r="F47" s="724"/>
      <c r="G47" s="724"/>
      <c r="H47" s="724"/>
      <c r="I47" s="724"/>
      <c r="P47" s="121"/>
    </row>
    <row r="48" spans="1:18" x14ac:dyDescent="0.15">
      <c r="A48" s="724"/>
      <c r="B48" s="724"/>
      <c r="C48" s="724"/>
      <c r="D48" s="724"/>
      <c r="E48" s="724"/>
      <c r="F48" s="724"/>
      <c r="G48" s="724"/>
      <c r="H48" s="724"/>
      <c r="I48" s="724"/>
      <c r="M48" s="205"/>
      <c r="N48" s="205"/>
      <c r="O48" s="205"/>
      <c r="P48" s="205"/>
      <c r="Q48" s="206"/>
    </row>
    <row r="49" spans="1:17" x14ac:dyDescent="0.15">
      <c r="A49" s="724"/>
      <c r="B49" s="724"/>
      <c r="C49" s="724"/>
      <c r="D49" s="724"/>
      <c r="E49" s="724"/>
      <c r="F49" s="724"/>
      <c r="G49" s="724"/>
      <c r="H49" s="724"/>
      <c r="I49" s="724"/>
      <c r="L49" s="207"/>
      <c r="M49" s="207"/>
      <c r="N49" s="207"/>
      <c r="O49" s="207"/>
      <c r="P49" s="207"/>
      <c r="Q49" s="206" t="s">
        <v>881</v>
      </c>
    </row>
    <row r="50" spans="1:17" s="7" customFormat="1" ht="12.75" thickBot="1" x14ac:dyDescent="0.2"/>
    <row r="51" spans="1:17" s="7" customFormat="1" ht="13.5" x14ac:dyDescent="0.15">
      <c r="A51" s="521" t="s">
        <v>48</v>
      </c>
      <c r="B51" s="522"/>
    </row>
    <row r="52" spans="1:17" s="7" customFormat="1" ht="24" customHeight="1" thickBot="1" x14ac:dyDescent="0.2">
      <c r="A52" s="725" t="str">
        <f>C5</f>
        <v>ＸＸＸＸＸ</v>
      </c>
      <c r="B52" s="726"/>
    </row>
    <row r="53" spans="1:17" s="7" customFormat="1" ht="18.75" x14ac:dyDescent="0.15">
      <c r="A53" s="219"/>
      <c r="B53" s="219"/>
      <c r="C53" s="525" t="s">
        <v>130</v>
      </c>
      <c r="D53" s="525"/>
      <c r="E53" s="525"/>
      <c r="F53" s="525"/>
      <c r="G53" s="525"/>
      <c r="H53" s="525"/>
      <c r="I53" s="525"/>
      <c r="J53" s="525"/>
      <c r="K53" s="525"/>
      <c r="L53" s="525"/>
      <c r="M53" s="525"/>
      <c r="N53" s="525"/>
    </row>
    <row r="54" spans="1:17" s="7" customFormat="1" ht="18.75" x14ac:dyDescent="0.15">
      <c r="A54" s="219"/>
      <c r="B54" s="219"/>
      <c r="C54" s="525"/>
      <c r="D54" s="525"/>
      <c r="E54" s="525"/>
      <c r="F54" s="525"/>
      <c r="G54" s="525"/>
      <c r="H54" s="525"/>
      <c r="I54" s="525"/>
      <c r="J54" s="525"/>
      <c r="K54" s="525"/>
      <c r="L54" s="525"/>
      <c r="M54" s="525"/>
      <c r="N54" s="525"/>
    </row>
    <row r="55" spans="1:17" s="7" customFormat="1" ht="6.75" customHeight="1" x14ac:dyDescent="0.15">
      <c r="A55" s="219"/>
      <c r="B55" s="219"/>
      <c r="C55" s="303"/>
      <c r="D55" s="303"/>
      <c r="E55" s="303"/>
      <c r="F55" s="303"/>
      <c r="G55" s="303"/>
      <c r="H55" s="303"/>
      <c r="I55" s="303"/>
      <c r="J55" s="303"/>
      <c r="K55" s="303"/>
      <c r="L55" s="303"/>
      <c r="M55" s="303"/>
      <c r="N55" s="303"/>
    </row>
    <row r="56" spans="1:17" s="7" customFormat="1" ht="18.75" x14ac:dyDescent="0.15">
      <c r="A56" s="219"/>
      <c r="B56" s="516" t="s">
        <v>882</v>
      </c>
      <c r="C56" s="516"/>
      <c r="D56" s="516"/>
      <c r="E56" s="516"/>
      <c r="F56" s="516"/>
      <c r="G56" s="516"/>
      <c r="H56" s="516"/>
      <c r="I56" s="516"/>
      <c r="J56" s="516"/>
      <c r="K56" s="516"/>
      <c r="L56" s="516"/>
      <c r="M56" s="516"/>
      <c r="N56" s="516"/>
      <c r="O56" s="516"/>
      <c r="P56" s="516"/>
      <c r="Q56" s="516"/>
    </row>
    <row r="57" spans="1:17" s="7" customFormat="1" ht="18.75" x14ac:dyDescent="0.15">
      <c r="A57" s="219"/>
      <c r="B57" s="516" t="s">
        <v>131</v>
      </c>
      <c r="C57" s="516"/>
      <c r="D57" s="516"/>
      <c r="E57" s="516"/>
      <c r="F57" s="516"/>
      <c r="G57" s="516"/>
      <c r="H57" s="516"/>
      <c r="I57" s="516"/>
      <c r="J57" s="516"/>
      <c r="K57" s="516"/>
      <c r="L57" s="516"/>
      <c r="M57" s="516"/>
      <c r="N57" s="516"/>
      <c r="O57" s="516"/>
      <c r="P57" s="516"/>
      <c r="Q57" s="516"/>
    </row>
    <row r="58" spans="1:17" s="7" customFormat="1" ht="18.75" x14ac:dyDescent="0.15">
      <c r="A58" s="219"/>
      <c r="B58" s="516" t="s">
        <v>132</v>
      </c>
      <c r="C58" s="516"/>
      <c r="D58" s="516"/>
      <c r="E58" s="516"/>
      <c r="F58" s="516"/>
      <c r="G58" s="516"/>
      <c r="H58" s="516"/>
      <c r="I58" s="516"/>
      <c r="J58" s="516"/>
      <c r="K58" s="516"/>
      <c r="L58" s="516"/>
      <c r="M58" s="516"/>
      <c r="N58" s="516"/>
      <c r="O58" s="516"/>
      <c r="P58" s="516"/>
      <c r="Q58" s="516"/>
    </row>
    <row r="59" spans="1:17" s="7" customFormat="1" ht="18.75" x14ac:dyDescent="0.15">
      <c r="A59" s="219"/>
      <c r="B59" s="516" t="s">
        <v>133</v>
      </c>
      <c r="C59" s="516"/>
      <c r="D59" s="516"/>
      <c r="E59" s="516"/>
      <c r="F59" s="516"/>
      <c r="G59" s="516"/>
      <c r="H59" s="516"/>
      <c r="I59" s="516"/>
      <c r="J59" s="516"/>
      <c r="K59" s="516"/>
      <c r="L59" s="516"/>
      <c r="M59" s="516"/>
      <c r="N59" s="516"/>
      <c r="O59" s="516"/>
      <c r="P59" s="516"/>
      <c r="Q59" s="516"/>
    </row>
    <row r="60" spans="1:17" s="7" customFormat="1" ht="12" customHeight="1" x14ac:dyDescent="0.15">
      <c r="A60" s="219"/>
      <c r="B60" s="301"/>
      <c r="C60" s="301"/>
      <c r="D60" s="301"/>
      <c r="E60" s="301"/>
      <c r="F60" s="301"/>
      <c r="G60" s="301"/>
      <c r="H60" s="301"/>
      <c r="I60" s="301"/>
      <c r="J60" s="301"/>
      <c r="K60" s="301"/>
      <c r="L60" s="301"/>
      <c r="M60" s="301"/>
      <c r="N60" s="301"/>
      <c r="O60" s="301"/>
      <c r="P60" s="301"/>
      <c r="Q60" s="301"/>
    </row>
    <row r="61" spans="1:17" s="7" customFormat="1" ht="18" customHeight="1" x14ac:dyDescent="0.2">
      <c r="A61" s="219"/>
      <c r="C61" s="223" t="s">
        <v>134</v>
      </c>
      <c r="D61" s="221"/>
      <c r="E61" s="221"/>
      <c r="F61" s="221"/>
      <c r="G61" s="221"/>
      <c r="H61" s="221"/>
      <c r="I61" s="221"/>
      <c r="J61" s="221"/>
      <c r="K61" s="221"/>
      <c r="L61" s="221"/>
      <c r="M61" s="221"/>
      <c r="N61" s="221"/>
      <c r="O61" s="221"/>
      <c r="P61" s="221"/>
      <c r="Q61" s="221"/>
    </row>
    <row r="62" spans="1:17" s="7" customFormat="1" ht="18" customHeight="1" x14ac:dyDescent="0.2">
      <c r="A62" s="219"/>
      <c r="C62" s="223" t="s">
        <v>135</v>
      </c>
      <c r="D62" s="222"/>
      <c r="E62" s="222"/>
      <c r="F62" s="222"/>
      <c r="G62" s="222"/>
      <c r="H62" s="222"/>
      <c r="I62" s="222"/>
      <c r="J62" s="222"/>
      <c r="K62" s="222"/>
      <c r="L62" s="222"/>
      <c r="M62" s="222"/>
      <c r="N62" s="222"/>
      <c r="O62" s="222"/>
      <c r="P62" s="222"/>
      <c r="Q62" s="222"/>
    </row>
    <row r="63" spans="1:17" s="7" customFormat="1" ht="9" customHeight="1" x14ac:dyDescent="0.2">
      <c r="A63" s="219"/>
      <c r="C63" s="223"/>
      <c r="D63" s="222"/>
      <c r="E63" s="222"/>
      <c r="F63" s="222"/>
      <c r="G63" s="222"/>
      <c r="H63" s="222"/>
      <c r="I63" s="222"/>
      <c r="J63" s="222"/>
      <c r="K63" s="222"/>
      <c r="L63" s="222"/>
      <c r="M63" s="222"/>
      <c r="N63" s="222"/>
      <c r="O63" s="222"/>
      <c r="P63" s="222"/>
      <c r="Q63" s="222"/>
    </row>
    <row r="64" spans="1:17" s="7" customFormat="1" ht="18" customHeight="1" x14ac:dyDescent="0.2">
      <c r="A64" s="219"/>
      <c r="C64" s="223" t="s">
        <v>194</v>
      </c>
      <c r="D64" s="221"/>
      <c r="E64" s="221"/>
      <c r="F64" s="221"/>
      <c r="G64" s="221"/>
      <c r="H64" s="221"/>
      <c r="I64" s="221"/>
      <c r="J64" s="221"/>
      <c r="K64" s="221"/>
      <c r="L64" s="221"/>
      <c r="M64" s="221"/>
      <c r="N64" s="221"/>
      <c r="O64" s="221"/>
      <c r="P64" s="221"/>
      <c r="Q64" s="221"/>
    </row>
    <row r="65" spans="1:17" s="7" customFormat="1" x14ac:dyDescent="0.15"/>
    <row r="66" spans="1:17" s="7" customFormat="1" ht="18.75" x14ac:dyDescent="0.15">
      <c r="A66" s="39"/>
      <c r="B66" s="302" t="s">
        <v>137</v>
      </c>
      <c r="C66" s="517" t="str">
        <f>'6-T記入例'!D25</f>
        <v>実務　一郎</v>
      </c>
      <c r="D66" s="517"/>
      <c r="E66" s="517"/>
      <c r="F66" s="517"/>
      <c r="G66" s="218"/>
      <c r="H66" s="518" t="s">
        <v>138</v>
      </c>
      <c r="I66" s="518"/>
      <c r="J66" s="518"/>
      <c r="K66" s="218">
        <v>4</v>
      </c>
      <c r="L66" s="519" t="s">
        <v>139</v>
      </c>
      <c r="M66" s="519"/>
      <c r="N66" s="218">
        <v>12</v>
      </c>
      <c r="O66" s="519" t="s">
        <v>140</v>
      </c>
      <c r="P66" s="519"/>
    </row>
    <row r="67" spans="1:17" s="7" customFormat="1" ht="12.75" thickBot="1" x14ac:dyDescent="0.2"/>
    <row r="68" spans="1:17" s="7" customFormat="1" ht="39.75" customHeight="1" thickBot="1" x14ac:dyDescent="0.2">
      <c r="A68" s="544" t="s">
        <v>141</v>
      </c>
      <c r="B68" s="545"/>
      <c r="C68" s="545"/>
      <c r="D68" s="545"/>
      <c r="E68" s="545"/>
      <c r="F68" s="545"/>
      <c r="G68" s="545"/>
      <c r="H68" s="545"/>
      <c r="I68" s="545"/>
      <c r="J68" s="545"/>
      <c r="K68" s="545"/>
      <c r="L68" s="545"/>
      <c r="M68" s="545"/>
      <c r="N68" s="546"/>
      <c r="O68" s="545" t="s">
        <v>142</v>
      </c>
      <c r="P68" s="545"/>
      <c r="Q68" s="547"/>
    </row>
    <row r="69" spans="1:17" s="7" customFormat="1" ht="24" customHeight="1" x14ac:dyDescent="0.15">
      <c r="A69" s="526" t="s">
        <v>143</v>
      </c>
      <c r="B69" s="527"/>
      <c r="C69" s="528" t="s">
        <v>144</v>
      </c>
      <c r="D69" s="528"/>
      <c r="E69" s="528"/>
      <c r="F69" s="528"/>
      <c r="G69" s="528"/>
      <c r="H69" s="528"/>
      <c r="I69" s="528"/>
      <c r="J69" s="528"/>
      <c r="K69" s="528"/>
      <c r="L69" s="528"/>
      <c r="M69" s="528"/>
      <c r="N69" s="529"/>
      <c r="O69" s="727" t="s">
        <v>195</v>
      </c>
      <c r="P69" s="727"/>
      <c r="Q69" s="728"/>
    </row>
    <row r="70" spans="1:17" s="7" customFormat="1" ht="35.85" customHeight="1" x14ac:dyDescent="0.15">
      <c r="A70" s="536" t="s">
        <v>145</v>
      </c>
      <c r="B70" s="537"/>
      <c r="C70" s="538" t="s">
        <v>196</v>
      </c>
      <c r="D70" s="538"/>
      <c r="E70" s="538"/>
      <c r="F70" s="538"/>
      <c r="G70" s="538"/>
      <c r="H70" s="538"/>
      <c r="I70" s="538"/>
      <c r="J70" s="538"/>
      <c r="K70" s="538"/>
      <c r="L70" s="538"/>
      <c r="M70" s="538"/>
      <c r="N70" s="539"/>
      <c r="O70" s="729"/>
      <c r="P70" s="729"/>
      <c r="Q70" s="730"/>
    </row>
    <row r="71" spans="1:17" s="7" customFormat="1" ht="24" customHeight="1" thickBot="1" x14ac:dyDescent="0.2">
      <c r="A71" s="540" t="s">
        <v>147</v>
      </c>
      <c r="B71" s="541"/>
      <c r="C71" s="548" t="s">
        <v>148</v>
      </c>
      <c r="D71" s="548"/>
      <c r="E71" s="548"/>
      <c r="F71" s="548"/>
      <c r="G71" s="548"/>
      <c r="H71" s="548"/>
      <c r="I71" s="548"/>
      <c r="J71" s="548"/>
      <c r="K71" s="548"/>
      <c r="L71" s="548"/>
      <c r="M71" s="548"/>
      <c r="N71" s="549"/>
      <c r="O71" s="731"/>
      <c r="P71" s="731"/>
      <c r="Q71" s="732"/>
    </row>
    <row r="72" spans="1:17" s="7" customFormat="1" ht="24" customHeight="1" x14ac:dyDescent="0.15">
      <c r="A72" s="526" t="s">
        <v>143</v>
      </c>
      <c r="B72" s="527"/>
      <c r="C72" s="528" t="s">
        <v>149</v>
      </c>
      <c r="D72" s="528"/>
      <c r="E72" s="528"/>
      <c r="F72" s="528"/>
      <c r="G72" s="528"/>
      <c r="H72" s="528"/>
      <c r="I72" s="528"/>
      <c r="J72" s="528"/>
      <c r="K72" s="528"/>
      <c r="L72" s="528"/>
      <c r="M72" s="528"/>
      <c r="N72" s="529"/>
      <c r="O72" s="727" t="s">
        <v>197</v>
      </c>
      <c r="P72" s="727"/>
      <c r="Q72" s="728"/>
    </row>
    <row r="73" spans="1:17" s="7" customFormat="1" ht="35.85" customHeight="1" x14ac:dyDescent="0.15">
      <c r="A73" s="536" t="s">
        <v>145</v>
      </c>
      <c r="B73" s="537"/>
      <c r="C73" s="538" t="s">
        <v>150</v>
      </c>
      <c r="D73" s="538"/>
      <c r="E73" s="538"/>
      <c r="F73" s="538"/>
      <c r="G73" s="538"/>
      <c r="H73" s="538"/>
      <c r="I73" s="538"/>
      <c r="J73" s="538"/>
      <c r="K73" s="538"/>
      <c r="L73" s="538"/>
      <c r="M73" s="538"/>
      <c r="N73" s="539"/>
      <c r="O73" s="729"/>
      <c r="P73" s="729"/>
      <c r="Q73" s="730"/>
    </row>
    <row r="74" spans="1:17" s="7" customFormat="1" ht="24" customHeight="1" thickBot="1" x14ac:dyDescent="0.2">
      <c r="A74" s="540" t="s">
        <v>147</v>
      </c>
      <c r="B74" s="541"/>
      <c r="C74" s="542" t="s">
        <v>151</v>
      </c>
      <c r="D74" s="542"/>
      <c r="E74" s="542"/>
      <c r="F74" s="542"/>
      <c r="G74" s="542"/>
      <c r="H74" s="542"/>
      <c r="I74" s="542"/>
      <c r="J74" s="542"/>
      <c r="K74" s="542"/>
      <c r="L74" s="542"/>
      <c r="M74" s="542"/>
      <c r="N74" s="543"/>
      <c r="O74" s="731"/>
      <c r="P74" s="731"/>
      <c r="Q74" s="732"/>
    </row>
    <row r="75" spans="1:17" s="7" customFormat="1" ht="33.6" customHeight="1" x14ac:dyDescent="0.15">
      <c r="A75" s="526" t="s">
        <v>143</v>
      </c>
      <c r="B75" s="527"/>
      <c r="C75" s="528" t="s">
        <v>152</v>
      </c>
      <c r="D75" s="528"/>
      <c r="E75" s="528"/>
      <c r="F75" s="528"/>
      <c r="G75" s="528"/>
      <c r="H75" s="528"/>
      <c r="I75" s="528"/>
      <c r="J75" s="528"/>
      <c r="K75" s="528"/>
      <c r="L75" s="528"/>
      <c r="M75" s="528"/>
      <c r="N75" s="529"/>
      <c r="O75" s="727" t="s">
        <v>197</v>
      </c>
      <c r="P75" s="727"/>
      <c r="Q75" s="728"/>
    </row>
    <row r="76" spans="1:17" s="7" customFormat="1" ht="35.85" customHeight="1" x14ac:dyDescent="0.15">
      <c r="A76" s="536" t="s">
        <v>145</v>
      </c>
      <c r="B76" s="537"/>
      <c r="C76" s="538" t="s">
        <v>153</v>
      </c>
      <c r="D76" s="538"/>
      <c r="E76" s="538"/>
      <c r="F76" s="538"/>
      <c r="G76" s="538"/>
      <c r="H76" s="538"/>
      <c r="I76" s="538"/>
      <c r="J76" s="538"/>
      <c r="K76" s="538"/>
      <c r="L76" s="538"/>
      <c r="M76" s="538"/>
      <c r="N76" s="539"/>
      <c r="O76" s="729"/>
      <c r="P76" s="729"/>
      <c r="Q76" s="730"/>
    </row>
    <row r="77" spans="1:17" s="7" customFormat="1" ht="24" customHeight="1" thickBot="1" x14ac:dyDescent="0.2">
      <c r="A77" s="540" t="s">
        <v>147</v>
      </c>
      <c r="B77" s="541"/>
      <c r="C77" s="552"/>
      <c r="D77" s="552"/>
      <c r="E77" s="552"/>
      <c r="F77" s="552"/>
      <c r="G77" s="552"/>
      <c r="H77" s="552"/>
      <c r="I77" s="552"/>
      <c r="J77" s="552"/>
      <c r="K77" s="552"/>
      <c r="L77" s="552"/>
      <c r="M77" s="552"/>
      <c r="N77" s="553"/>
      <c r="O77" s="731"/>
      <c r="P77" s="731"/>
      <c r="Q77" s="732"/>
    </row>
    <row r="78" spans="1:17" s="7" customFormat="1" ht="24" customHeight="1" x14ac:dyDescent="0.15">
      <c r="A78" s="526" t="s">
        <v>143</v>
      </c>
      <c r="B78" s="527"/>
      <c r="C78" s="528" t="s">
        <v>154</v>
      </c>
      <c r="D78" s="528"/>
      <c r="E78" s="528"/>
      <c r="F78" s="528"/>
      <c r="G78" s="528"/>
      <c r="H78" s="528"/>
      <c r="I78" s="528"/>
      <c r="J78" s="528"/>
      <c r="K78" s="528"/>
      <c r="L78" s="528"/>
      <c r="M78" s="528"/>
      <c r="N78" s="529"/>
      <c r="O78" s="727" t="s">
        <v>197</v>
      </c>
      <c r="P78" s="727"/>
      <c r="Q78" s="728"/>
    </row>
    <row r="79" spans="1:17" s="7" customFormat="1" ht="35.85" customHeight="1" x14ac:dyDescent="0.15">
      <c r="A79" s="536" t="s">
        <v>145</v>
      </c>
      <c r="B79" s="537"/>
      <c r="C79" s="550" t="s">
        <v>155</v>
      </c>
      <c r="D79" s="550"/>
      <c r="E79" s="550"/>
      <c r="F79" s="550"/>
      <c r="G79" s="550"/>
      <c r="H79" s="550"/>
      <c r="I79" s="550"/>
      <c r="J79" s="550"/>
      <c r="K79" s="550"/>
      <c r="L79" s="550"/>
      <c r="M79" s="550"/>
      <c r="N79" s="551"/>
      <c r="O79" s="729"/>
      <c r="P79" s="729"/>
      <c r="Q79" s="730"/>
    </row>
    <row r="80" spans="1:17" s="7" customFormat="1" ht="24" customHeight="1" thickBot="1" x14ac:dyDescent="0.2">
      <c r="A80" s="540" t="s">
        <v>147</v>
      </c>
      <c r="B80" s="541"/>
      <c r="C80" s="552" t="s">
        <v>156</v>
      </c>
      <c r="D80" s="552"/>
      <c r="E80" s="552"/>
      <c r="F80" s="552"/>
      <c r="G80" s="552"/>
      <c r="H80" s="552"/>
      <c r="I80" s="552"/>
      <c r="J80" s="552"/>
      <c r="K80" s="552"/>
      <c r="L80" s="552"/>
      <c r="M80" s="552"/>
      <c r="N80" s="553"/>
      <c r="O80" s="731"/>
      <c r="P80" s="731"/>
      <c r="Q80" s="732"/>
    </row>
    <row r="81" spans="1:17" s="7" customFormat="1" ht="24" customHeight="1" x14ac:dyDescent="0.15">
      <c r="A81" s="526" t="s">
        <v>143</v>
      </c>
      <c r="B81" s="527"/>
      <c r="C81" s="528" t="s">
        <v>157</v>
      </c>
      <c r="D81" s="528"/>
      <c r="E81" s="528"/>
      <c r="F81" s="528"/>
      <c r="G81" s="528"/>
      <c r="H81" s="528"/>
      <c r="I81" s="528"/>
      <c r="J81" s="528"/>
      <c r="K81" s="528"/>
      <c r="L81" s="528"/>
      <c r="M81" s="528"/>
      <c r="N81" s="529"/>
      <c r="O81" s="727" t="s">
        <v>197</v>
      </c>
      <c r="P81" s="727"/>
      <c r="Q81" s="728"/>
    </row>
    <row r="82" spans="1:17" s="7" customFormat="1" ht="35.85" customHeight="1" x14ac:dyDescent="0.15">
      <c r="A82" s="536" t="s">
        <v>145</v>
      </c>
      <c r="B82" s="537"/>
      <c r="C82" s="538" t="s">
        <v>158</v>
      </c>
      <c r="D82" s="538"/>
      <c r="E82" s="538"/>
      <c r="F82" s="538"/>
      <c r="G82" s="538"/>
      <c r="H82" s="538"/>
      <c r="I82" s="538"/>
      <c r="J82" s="538"/>
      <c r="K82" s="538"/>
      <c r="L82" s="538"/>
      <c r="M82" s="538"/>
      <c r="N82" s="539"/>
      <c r="O82" s="729"/>
      <c r="P82" s="729"/>
      <c r="Q82" s="730"/>
    </row>
    <row r="83" spans="1:17" s="7" customFormat="1" ht="24" customHeight="1" thickBot="1" x14ac:dyDescent="0.2">
      <c r="A83" s="556" t="s">
        <v>147</v>
      </c>
      <c r="B83" s="557"/>
      <c r="C83" s="558"/>
      <c r="D83" s="558"/>
      <c r="E83" s="558"/>
      <c r="F83" s="558"/>
      <c r="G83" s="558"/>
      <c r="H83" s="558"/>
      <c r="I83" s="558"/>
      <c r="J83" s="558"/>
      <c r="K83" s="558"/>
      <c r="L83" s="558"/>
      <c r="M83" s="558"/>
      <c r="N83" s="559"/>
      <c r="O83" s="733"/>
      <c r="P83" s="733"/>
      <c r="Q83" s="734"/>
    </row>
    <row r="84" spans="1:17" s="7" customFormat="1" ht="9" customHeight="1" thickTop="1" thickBot="1" x14ac:dyDescent="0.2">
      <c r="A84" s="224"/>
      <c r="B84" s="225"/>
      <c r="C84" s="226"/>
      <c r="D84" s="226"/>
      <c r="E84" s="226"/>
      <c r="F84" s="226"/>
      <c r="G84" s="226"/>
      <c r="H84" s="226"/>
      <c r="I84" s="226"/>
      <c r="J84" s="226"/>
      <c r="K84" s="226"/>
      <c r="L84" s="226"/>
      <c r="M84" s="226"/>
      <c r="N84" s="227"/>
      <c r="O84" s="228"/>
      <c r="P84" s="228"/>
      <c r="Q84" s="229"/>
    </row>
    <row r="85" spans="1:17" s="7" customFormat="1" ht="24" customHeight="1" thickTop="1" x14ac:dyDescent="0.15">
      <c r="A85" s="564" t="s">
        <v>159</v>
      </c>
      <c r="B85" s="565"/>
      <c r="C85" s="566" t="s">
        <v>160</v>
      </c>
      <c r="D85" s="566"/>
      <c r="E85" s="566"/>
      <c r="F85" s="566"/>
      <c r="G85" s="566"/>
      <c r="H85" s="566"/>
      <c r="I85" s="566"/>
      <c r="J85" s="566"/>
      <c r="K85" s="566"/>
      <c r="L85" s="566"/>
      <c r="M85" s="566"/>
      <c r="N85" s="567"/>
      <c r="O85" s="735" t="s">
        <v>197</v>
      </c>
      <c r="P85" s="729"/>
      <c r="Q85" s="730"/>
    </row>
    <row r="86" spans="1:17" s="7" customFormat="1" ht="24" customHeight="1" x14ac:dyDescent="0.15">
      <c r="A86" s="536" t="s">
        <v>161</v>
      </c>
      <c r="B86" s="537"/>
      <c r="C86" s="538" t="s">
        <v>162</v>
      </c>
      <c r="D86" s="538"/>
      <c r="E86" s="538"/>
      <c r="F86" s="538"/>
      <c r="G86" s="538"/>
      <c r="H86" s="538"/>
      <c r="I86" s="538"/>
      <c r="J86" s="538"/>
      <c r="K86" s="538"/>
      <c r="L86" s="538"/>
      <c r="M86" s="538"/>
      <c r="N86" s="539"/>
      <c r="O86" s="735"/>
      <c r="P86" s="729"/>
      <c r="Q86" s="730"/>
    </row>
    <row r="87" spans="1:17" s="7" customFormat="1" ht="24" customHeight="1" thickBot="1" x14ac:dyDescent="0.2">
      <c r="A87" s="540" t="s">
        <v>147</v>
      </c>
      <c r="B87" s="541"/>
      <c r="C87" s="542" t="s">
        <v>163</v>
      </c>
      <c r="D87" s="542"/>
      <c r="E87" s="542"/>
      <c r="F87" s="542"/>
      <c r="G87" s="542"/>
      <c r="H87" s="542"/>
      <c r="I87" s="542"/>
      <c r="J87" s="542"/>
      <c r="K87" s="542"/>
      <c r="L87" s="542"/>
      <c r="M87" s="542"/>
      <c r="N87" s="543"/>
      <c r="O87" s="736"/>
      <c r="P87" s="731"/>
      <c r="Q87" s="732"/>
    </row>
    <row r="88" spans="1:17" s="7" customFormat="1" x14ac:dyDescent="0.15"/>
    <row r="89" spans="1:17" s="7" customFormat="1" ht="30" customHeight="1" x14ac:dyDescent="0.15">
      <c r="G89" s="560" t="s">
        <v>164</v>
      </c>
      <c r="H89" s="561"/>
      <c r="I89" s="561"/>
      <c r="J89" s="561"/>
      <c r="K89" s="561"/>
      <c r="L89" s="561"/>
      <c r="M89" s="561"/>
      <c r="N89" s="562"/>
      <c r="O89" s="562"/>
      <c r="P89" s="562"/>
      <c r="Q89" s="563"/>
    </row>
  </sheetData>
  <sheetProtection formatCells="0"/>
  <mergeCells count="103">
    <mergeCell ref="A81:B81"/>
    <mergeCell ref="C81:N81"/>
    <mergeCell ref="O81:Q83"/>
    <mergeCell ref="A82:B82"/>
    <mergeCell ref="C82:N82"/>
    <mergeCell ref="A83:B83"/>
    <mergeCell ref="C83:N83"/>
    <mergeCell ref="G89:M89"/>
    <mergeCell ref="N89:Q89"/>
    <mergeCell ref="A85:B85"/>
    <mergeCell ref="C85:N85"/>
    <mergeCell ref="O85:Q87"/>
    <mergeCell ref="A86:B86"/>
    <mergeCell ref="C86:N86"/>
    <mergeCell ref="A87:B87"/>
    <mergeCell ref="C87:N87"/>
    <mergeCell ref="A78:B78"/>
    <mergeCell ref="C78:N78"/>
    <mergeCell ref="O78:Q80"/>
    <mergeCell ref="A79:B79"/>
    <mergeCell ref="C79:N79"/>
    <mergeCell ref="A80:B80"/>
    <mergeCell ref="C80:N80"/>
    <mergeCell ref="A75:B75"/>
    <mergeCell ref="C75:N75"/>
    <mergeCell ref="O75:Q77"/>
    <mergeCell ref="A76:B76"/>
    <mergeCell ref="C76:N76"/>
    <mergeCell ref="A77:B77"/>
    <mergeCell ref="C77:N77"/>
    <mergeCell ref="A72:B72"/>
    <mergeCell ref="C72:N72"/>
    <mergeCell ref="O72:Q74"/>
    <mergeCell ref="A73:B73"/>
    <mergeCell ref="C73:N73"/>
    <mergeCell ref="A74:B74"/>
    <mergeCell ref="C74:N74"/>
    <mergeCell ref="A68:N68"/>
    <mergeCell ref="O68:Q68"/>
    <mergeCell ref="A69:B69"/>
    <mergeCell ref="C69:N69"/>
    <mergeCell ref="O69:Q71"/>
    <mergeCell ref="A70:B70"/>
    <mergeCell ref="C70:N70"/>
    <mergeCell ref="A71:B71"/>
    <mergeCell ref="C71:N71"/>
    <mergeCell ref="B58:Q58"/>
    <mergeCell ref="B59:Q59"/>
    <mergeCell ref="C66:F66"/>
    <mergeCell ref="H66:J66"/>
    <mergeCell ref="L66:M66"/>
    <mergeCell ref="O66:P66"/>
    <mergeCell ref="A47:I49"/>
    <mergeCell ref="A51:B51"/>
    <mergeCell ref="A52:B52"/>
    <mergeCell ref="C53:N54"/>
    <mergeCell ref="B56:Q56"/>
    <mergeCell ref="B57:Q57"/>
    <mergeCell ref="I43:P43"/>
    <mergeCell ref="J45:L45"/>
    <mergeCell ref="M45:O45"/>
    <mergeCell ref="P45:Q45"/>
    <mergeCell ref="A46:I46"/>
    <mergeCell ref="J46:L46"/>
    <mergeCell ref="M46:O46"/>
    <mergeCell ref="P46:Q46"/>
    <mergeCell ref="F37:G37"/>
    <mergeCell ref="I37:N37"/>
    <mergeCell ref="F38:G38"/>
    <mergeCell ref="I38:P38"/>
    <mergeCell ref="G40:I40"/>
    <mergeCell ref="J40:N40"/>
    <mergeCell ref="F35:G35"/>
    <mergeCell ref="H35:K35"/>
    <mergeCell ref="L35:M35"/>
    <mergeCell ref="N35:P35"/>
    <mergeCell ref="F36:G36"/>
    <mergeCell ref="J36:M36"/>
    <mergeCell ref="A10:B12"/>
    <mergeCell ref="C11:Q12"/>
    <mergeCell ref="A29:B29"/>
    <mergeCell ref="H31:I31"/>
    <mergeCell ref="J31:K31"/>
    <mergeCell ref="H32:Q32"/>
    <mergeCell ref="A1:G1"/>
    <mergeCell ref="N1:Q1"/>
    <mergeCell ref="A3:Q3"/>
    <mergeCell ref="A5:B5"/>
    <mergeCell ref="E5:F5"/>
    <mergeCell ref="G5:Q5"/>
    <mergeCell ref="A8:B9"/>
    <mergeCell ref="C8:G8"/>
    <mergeCell ref="H8:I8"/>
    <mergeCell ref="J8:P8"/>
    <mergeCell ref="C9:G9"/>
    <mergeCell ref="H9:I9"/>
    <mergeCell ref="J9:P9"/>
    <mergeCell ref="A7:B7"/>
    <mergeCell ref="D7:F7"/>
    <mergeCell ref="G7:H7"/>
    <mergeCell ref="I7:K7"/>
    <mergeCell ref="L7:M7"/>
    <mergeCell ref="O7:Q7"/>
  </mergeCells>
  <phoneticPr fontId="2"/>
  <dataValidations count="1">
    <dataValidation type="list" allowBlank="1" showInputMessage="1" showErrorMessage="1" sqref="J31" xr:uid="{00000000-0002-0000-0500-000000000000}">
      <formula1>会社区分</formula1>
    </dataValidation>
  </dataValidations>
  <pageMargins left="0.78740157480314965" right="0.19685039370078741" top="0.59055118110236227" bottom="0.19685039370078741" header="0.51181102362204722" footer="0.51181102362204722"/>
  <pageSetup paperSize="9" scale="96" orientation="portrait" horizontalDpi="4294967293" verticalDpi="300"/>
  <headerFooter alignWithMargins="0"/>
  <rowBreaks count="1" manualBreakCount="1">
    <brk id="49" max="16383" man="1"/>
  </rowBreaks>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9900"/>
  </sheetPr>
  <dimension ref="A1:Q47"/>
  <sheetViews>
    <sheetView view="pageBreakPreview" topLeftCell="A25" zoomScaleNormal="100" zoomScaleSheetLayoutView="100" workbookViewId="0">
      <selection activeCell="O50" sqref="O50"/>
    </sheetView>
  </sheetViews>
  <sheetFormatPr defaultColWidth="8.875" defaultRowHeight="13.5" x14ac:dyDescent="0.15"/>
  <cols>
    <col min="1" max="1" width="6.125" customWidth="1"/>
    <col min="2" max="2" width="11.125" customWidth="1"/>
    <col min="3" max="3" width="14" customWidth="1"/>
    <col min="4" max="4" width="0" hidden="1" customWidth="1"/>
    <col min="5" max="5" width="2.125" customWidth="1"/>
    <col min="6" max="6" width="10.125" customWidth="1"/>
    <col min="7" max="8" width="2.5" customWidth="1"/>
    <col min="9" max="9" width="7.375" customWidth="1"/>
    <col min="10" max="10" width="2.875" customWidth="1"/>
    <col min="11" max="11" width="6.625" customWidth="1"/>
    <col min="12" max="13" width="2.875" customWidth="1"/>
    <col min="14" max="14" width="7.375" customWidth="1"/>
    <col min="15" max="16" width="2.875" customWidth="1"/>
    <col min="17" max="17" width="10.125" customWidth="1"/>
  </cols>
  <sheetData>
    <row r="1" spans="1:17" ht="18.75" x14ac:dyDescent="0.15">
      <c r="A1" s="435" t="str">
        <f>'9-T補足文書'!A1:F1</f>
        <v>一般社団法人　東京都中小企業診断士協会　会長殿</v>
      </c>
      <c r="B1" s="435"/>
      <c r="C1" s="435"/>
      <c r="D1" s="435"/>
      <c r="E1" s="435"/>
      <c r="F1" s="435"/>
      <c r="G1" s="7"/>
      <c r="H1" s="7"/>
      <c r="I1" s="7"/>
      <c r="J1" s="7"/>
      <c r="K1" s="7"/>
      <c r="L1" s="436" t="s">
        <v>165</v>
      </c>
      <c r="M1" s="436"/>
      <c r="N1" s="436"/>
      <c r="O1" s="436"/>
      <c r="P1" s="436"/>
      <c r="Q1" s="436"/>
    </row>
    <row r="3" spans="1:17" ht="18.75" x14ac:dyDescent="0.15">
      <c r="A3" s="437" t="s">
        <v>166</v>
      </c>
      <c r="B3" s="438"/>
      <c r="C3" s="438"/>
      <c r="D3" s="438"/>
      <c r="E3" s="438"/>
      <c r="F3" s="438"/>
      <c r="G3" s="438"/>
      <c r="H3" s="438"/>
      <c r="I3" s="438"/>
      <c r="J3" s="438"/>
      <c r="K3" s="438"/>
      <c r="L3" s="438"/>
      <c r="M3" s="438"/>
      <c r="N3" s="438"/>
      <c r="O3" s="438"/>
      <c r="P3" s="438"/>
      <c r="Q3" s="438"/>
    </row>
    <row r="5" spans="1:17" ht="27.75" customHeight="1" x14ac:dyDescent="0.15">
      <c r="A5" s="737" t="s">
        <v>167</v>
      </c>
      <c r="B5" s="737"/>
      <c r="C5" s="737"/>
      <c r="D5" s="737"/>
      <c r="E5" s="737"/>
      <c r="F5" s="737"/>
      <c r="G5" s="737"/>
      <c r="H5" s="737"/>
      <c r="I5" s="737"/>
      <c r="J5" s="737"/>
      <c r="K5" s="737"/>
      <c r="L5" s="737"/>
      <c r="M5" s="737"/>
      <c r="N5" s="737"/>
      <c r="O5" s="737"/>
      <c r="P5" s="737"/>
      <c r="Q5" s="737"/>
    </row>
    <row r="7" spans="1:17" ht="28.5" customHeight="1" x14ac:dyDescent="0.15">
      <c r="A7" s="737" t="s">
        <v>168</v>
      </c>
      <c r="B7" s="737"/>
      <c r="C7" s="737"/>
      <c r="D7" s="737"/>
      <c r="E7" s="737"/>
      <c r="F7" s="737"/>
      <c r="G7" s="737"/>
      <c r="H7" s="737"/>
      <c r="I7" s="737"/>
      <c r="J7" s="737"/>
      <c r="K7" s="737"/>
      <c r="L7" s="737"/>
      <c r="M7" s="737"/>
      <c r="N7" s="737"/>
      <c r="O7" s="737"/>
      <c r="P7" s="737"/>
      <c r="Q7" s="737"/>
    </row>
    <row r="8" spans="1:17" ht="14.25" thickBot="1" x14ac:dyDescent="0.2"/>
    <row r="9" spans="1:17" ht="30" customHeight="1" thickBot="1" x14ac:dyDescent="0.2">
      <c r="A9" s="439" t="s">
        <v>48</v>
      </c>
      <c r="B9" s="440"/>
      <c r="C9" s="66" t="s">
        <v>198</v>
      </c>
      <c r="D9" s="103"/>
      <c r="E9" s="441" t="s">
        <v>49</v>
      </c>
      <c r="F9" s="442"/>
      <c r="G9" s="745" t="s">
        <v>199</v>
      </c>
      <c r="H9" s="746"/>
      <c r="I9" s="746"/>
      <c r="J9" s="746"/>
      <c r="K9" s="746"/>
      <c r="L9" s="746"/>
      <c r="M9" s="746"/>
      <c r="N9" s="746"/>
      <c r="O9" s="746"/>
      <c r="P9" s="746"/>
      <c r="Q9" s="747"/>
    </row>
    <row r="10" spans="1:17" ht="29.25" customHeight="1" thickBot="1" x14ac:dyDescent="0.2">
      <c r="A10" s="439" t="s">
        <v>169</v>
      </c>
      <c r="B10" s="440"/>
      <c r="C10" s="443" t="s">
        <v>200</v>
      </c>
      <c r="D10" s="444"/>
      <c r="E10" s="444"/>
      <c r="F10" s="444"/>
      <c r="G10" s="444"/>
      <c r="H10" s="444"/>
      <c r="I10" s="444"/>
      <c r="J10" s="444"/>
      <c r="K10" s="444"/>
      <c r="L10" s="444"/>
      <c r="M10" s="444"/>
      <c r="N10" s="444"/>
      <c r="O10" s="444"/>
      <c r="P10" s="444"/>
      <c r="Q10" s="445"/>
    </row>
    <row r="11" spans="1:17" ht="14.25" thickBot="1" x14ac:dyDescent="0.2"/>
    <row r="12" spans="1:17" ht="57" customHeight="1" thickBot="1" x14ac:dyDescent="0.2">
      <c r="A12" s="439" t="s">
        <v>170</v>
      </c>
      <c r="B12" s="440"/>
      <c r="C12" s="738" t="s">
        <v>201</v>
      </c>
      <c r="D12" s="739"/>
      <c r="E12" s="739"/>
      <c r="F12" s="739"/>
      <c r="G12" s="739"/>
      <c r="H12" s="739"/>
      <c r="I12" s="739"/>
      <c r="J12" s="739"/>
      <c r="K12" s="739"/>
      <c r="L12" s="739"/>
      <c r="M12" s="739"/>
      <c r="N12" s="739"/>
      <c r="O12" s="739"/>
      <c r="P12" s="739"/>
      <c r="Q12" s="740"/>
    </row>
    <row r="13" spans="1:17" ht="14.25" thickBot="1" x14ac:dyDescent="0.2"/>
    <row r="14" spans="1:17" ht="42" customHeight="1" thickBot="1" x14ac:dyDescent="0.2">
      <c r="A14" s="439" t="s">
        <v>171</v>
      </c>
      <c r="B14" s="440"/>
      <c r="C14" s="741" t="s">
        <v>202</v>
      </c>
      <c r="D14" s="742"/>
      <c r="E14" s="742"/>
      <c r="F14" s="742"/>
      <c r="G14" s="742"/>
      <c r="H14" s="742"/>
      <c r="I14" s="742"/>
      <c r="J14" s="742"/>
      <c r="K14" s="742"/>
      <c r="L14" s="742"/>
      <c r="M14" s="742"/>
      <c r="N14" s="742"/>
      <c r="O14" s="742"/>
      <c r="P14" s="742"/>
      <c r="Q14" s="743"/>
    </row>
    <row r="17" spans="3:17" x14ac:dyDescent="0.15">
      <c r="C17" s="744">
        <f>'9-T記入例'!J40</f>
        <v>41812</v>
      </c>
      <c r="D17" s="744"/>
      <c r="E17" s="744"/>
      <c r="F17" s="744"/>
    </row>
    <row r="19" spans="3:17" x14ac:dyDescent="0.15">
      <c r="F19" s="11" t="s">
        <v>121</v>
      </c>
      <c r="G19" s="11"/>
      <c r="H19" s="11"/>
      <c r="I19" s="492" t="str">
        <f>'9-T記入例'!I43</f>
        <v>実務　一郎</v>
      </c>
      <c r="J19" s="492"/>
      <c r="K19" s="492"/>
      <c r="L19" s="492"/>
      <c r="M19" s="492"/>
      <c r="N19" s="492"/>
      <c r="O19" s="492"/>
      <c r="P19" s="492"/>
      <c r="Q19" s="53" t="s">
        <v>122</v>
      </c>
    </row>
    <row r="43" spans="1:17" x14ac:dyDescent="0.15">
      <c r="A43" s="117"/>
      <c r="B43" s="117"/>
      <c r="C43" s="117"/>
      <c r="D43" s="117"/>
      <c r="E43" s="117"/>
      <c r="F43" s="117"/>
      <c r="G43" s="117"/>
      <c r="H43" s="117"/>
      <c r="I43" s="117"/>
      <c r="J43" s="493" t="s">
        <v>39</v>
      </c>
      <c r="K43" s="494"/>
      <c r="L43" s="494"/>
      <c r="M43" s="493" t="s">
        <v>172</v>
      </c>
      <c r="N43" s="494"/>
      <c r="O43" s="495"/>
      <c r="P43" s="493" t="s">
        <v>124</v>
      </c>
      <c r="Q43" s="495"/>
    </row>
    <row r="44" spans="1:17" ht="39" customHeight="1" x14ac:dyDescent="0.15">
      <c r="A44" s="709" t="s">
        <v>125</v>
      </c>
      <c r="B44" s="710"/>
      <c r="C44" s="710"/>
      <c r="D44" s="710"/>
      <c r="E44" s="710"/>
      <c r="F44" s="710"/>
      <c r="G44" s="710"/>
      <c r="H44" s="710"/>
      <c r="I44" s="710"/>
      <c r="J44" s="499" t="s">
        <v>126</v>
      </c>
      <c r="K44" s="500"/>
      <c r="L44" s="500"/>
      <c r="M44" s="499" t="s">
        <v>126</v>
      </c>
      <c r="N44" s="500"/>
      <c r="O44" s="501"/>
      <c r="P44" s="711" t="s">
        <v>127</v>
      </c>
      <c r="Q44" s="503"/>
    </row>
    <row r="45" spans="1:17" x14ac:dyDescent="0.15">
      <c r="A45" s="724" t="s">
        <v>128</v>
      </c>
      <c r="B45" s="724"/>
      <c r="C45" s="724"/>
      <c r="D45" s="724"/>
      <c r="E45" s="724"/>
      <c r="F45" s="724"/>
      <c r="G45" s="724"/>
      <c r="H45" s="724"/>
      <c r="I45" s="724"/>
      <c r="J45" s="117"/>
      <c r="K45" s="117"/>
      <c r="L45" s="117"/>
      <c r="M45" s="117"/>
      <c r="N45" s="117"/>
      <c r="O45" s="117"/>
      <c r="P45" s="121"/>
      <c r="Q45" s="117"/>
    </row>
    <row r="46" spans="1:17" x14ac:dyDescent="0.15">
      <c r="A46" s="724"/>
      <c r="B46" s="724"/>
      <c r="C46" s="724"/>
      <c r="D46" s="724"/>
      <c r="E46" s="724"/>
      <c r="F46" s="724"/>
      <c r="G46" s="724"/>
      <c r="H46" s="724"/>
      <c r="I46" s="724"/>
      <c r="J46" s="117"/>
      <c r="K46" s="117"/>
      <c r="L46" s="117"/>
      <c r="M46" s="205"/>
      <c r="N46" s="205"/>
      <c r="O46" s="205"/>
      <c r="P46" s="205"/>
      <c r="Q46" s="206" t="str">
        <f>'9-T補足文書'!Q46</f>
        <v>一般社団法人 東京都中小企業診断士協会【2025/6/6版】</v>
      </c>
    </row>
    <row r="47" spans="1:17" x14ac:dyDescent="0.15">
      <c r="A47" s="724"/>
      <c r="B47" s="724"/>
      <c r="C47" s="724"/>
      <c r="D47" s="724"/>
      <c r="E47" s="724"/>
      <c r="F47" s="724"/>
      <c r="G47" s="724"/>
      <c r="H47" s="724"/>
      <c r="I47" s="724"/>
      <c r="J47" s="117"/>
      <c r="K47" s="117"/>
      <c r="L47" s="207"/>
      <c r="M47" s="207"/>
      <c r="N47" s="207"/>
      <c r="O47" s="207"/>
      <c r="P47" s="207"/>
      <c r="Q47" s="206" t="str">
        <f>'9-T補足文書'!Q47</f>
        <v>指導員　⇒　東京協会</v>
      </c>
    </row>
  </sheetData>
  <mergeCells count="24">
    <mergeCell ref="L1:Q1"/>
    <mergeCell ref="C17:F17"/>
    <mergeCell ref="I19:P19"/>
    <mergeCell ref="A1:F1"/>
    <mergeCell ref="A14:B14"/>
    <mergeCell ref="A10:B10"/>
    <mergeCell ref="E9:F9"/>
    <mergeCell ref="G9:Q9"/>
    <mergeCell ref="A45:I47"/>
    <mergeCell ref="J44:L44"/>
    <mergeCell ref="M44:O44"/>
    <mergeCell ref="A3:Q3"/>
    <mergeCell ref="P43:Q43"/>
    <mergeCell ref="A5:Q5"/>
    <mergeCell ref="A7:Q7"/>
    <mergeCell ref="A9:B9"/>
    <mergeCell ref="C10:Q10"/>
    <mergeCell ref="A12:B12"/>
    <mergeCell ref="A44:I44"/>
    <mergeCell ref="P44:Q44"/>
    <mergeCell ref="C12:Q12"/>
    <mergeCell ref="J43:L43"/>
    <mergeCell ref="M43:O43"/>
    <mergeCell ref="C14:Q14"/>
  </mergeCells>
  <phoneticPr fontId="2"/>
  <pageMargins left="0.51181102362204722" right="0.51181102362204722" top="0.74803149606299213" bottom="0.74803149606299213" header="0.31496062992125984" footer="0.31496062992125984"/>
  <pageSetup paperSize="9" orientation="portrait"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indexed="53"/>
  </sheetPr>
  <dimension ref="B1:F631"/>
  <sheetViews>
    <sheetView workbookViewId="0">
      <selection activeCell="C20" sqref="B1:F631"/>
    </sheetView>
  </sheetViews>
  <sheetFormatPr defaultColWidth="8.875" defaultRowHeight="13.5" x14ac:dyDescent="0.15"/>
  <cols>
    <col min="1" max="1" width="3.625" customWidth="1"/>
    <col min="2" max="2" width="47.125" bestFit="1" customWidth="1"/>
    <col min="3" max="3" width="66.375" bestFit="1" customWidth="1"/>
    <col min="4" max="4" width="10.125" bestFit="1" customWidth="1"/>
  </cols>
  <sheetData>
    <row r="1" spans="2:6" ht="18" thickBot="1" x14ac:dyDescent="0.2">
      <c r="B1" s="5" t="s">
        <v>203</v>
      </c>
    </row>
    <row r="2" spans="2:6" ht="15" thickBot="1" x14ac:dyDescent="0.2">
      <c r="B2" s="58" t="s">
        <v>204</v>
      </c>
      <c r="C2" s="59" t="s">
        <v>205</v>
      </c>
      <c r="D2" s="59" t="s">
        <v>206</v>
      </c>
      <c r="E2" s="4" t="s">
        <v>207</v>
      </c>
      <c r="F2" s="67" t="s">
        <v>104</v>
      </c>
    </row>
    <row r="3" spans="2:6" ht="14.25" thickTop="1" x14ac:dyDescent="0.15">
      <c r="B3" s="111" t="s">
        <v>208</v>
      </c>
      <c r="C3" s="61" t="s">
        <v>208</v>
      </c>
      <c r="D3" s="63"/>
      <c r="E3" s="6"/>
      <c r="F3" s="71" t="s">
        <v>105</v>
      </c>
    </row>
    <row r="4" spans="2:6" ht="14.25" thickBot="1" x14ac:dyDescent="0.2">
      <c r="B4" s="60" t="s">
        <v>209</v>
      </c>
      <c r="C4" s="61" t="s">
        <v>209</v>
      </c>
      <c r="D4" s="63" t="s">
        <v>180</v>
      </c>
      <c r="E4" s="6" t="s">
        <v>210</v>
      </c>
      <c r="F4" s="72" t="s">
        <v>211</v>
      </c>
    </row>
    <row r="5" spans="2:6" x14ac:dyDescent="0.15">
      <c r="B5" s="60" t="s">
        <v>212</v>
      </c>
      <c r="C5" s="61" t="s">
        <v>213</v>
      </c>
      <c r="D5" s="63" t="s">
        <v>214</v>
      </c>
      <c r="E5" s="6"/>
    </row>
    <row r="6" spans="2:6" x14ac:dyDescent="0.15">
      <c r="B6" s="60" t="s">
        <v>215</v>
      </c>
      <c r="C6" s="61" t="s">
        <v>216</v>
      </c>
      <c r="D6" s="63" t="s">
        <v>217</v>
      </c>
      <c r="E6" s="6"/>
    </row>
    <row r="7" spans="2:6" x14ac:dyDescent="0.15">
      <c r="B7" s="60" t="s">
        <v>218</v>
      </c>
      <c r="C7" s="61" t="s">
        <v>219</v>
      </c>
      <c r="D7" s="63" t="s">
        <v>220</v>
      </c>
      <c r="E7" s="6"/>
    </row>
    <row r="8" spans="2:6" x14ac:dyDescent="0.15">
      <c r="B8" s="60" t="s">
        <v>221</v>
      </c>
      <c r="C8" s="61" t="s">
        <v>222</v>
      </c>
      <c r="D8" s="63" t="s">
        <v>223</v>
      </c>
      <c r="E8" s="6"/>
    </row>
    <row r="9" spans="2:6" x14ac:dyDescent="0.15">
      <c r="B9" s="60" t="s">
        <v>224</v>
      </c>
      <c r="C9" s="61" t="s">
        <v>225</v>
      </c>
      <c r="D9" s="63" t="s">
        <v>226</v>
      </c>
      <c r="E9" s="6"/>
    </row>
    <row r="10" spans="2:6" x14ac:dyDescent="0.15">
      <c r="B10" s="60" t="s">
        <v>227</v>
      </c>
      <c r="C10" s="61" t="s">
        <v>212</v>
      </c>
      <c r="D10" s="61"/>
      <c r="E10" s="2"/>
    </row>
    <row r="11" spans="2:6" x14ac:dyDescent="0.15">
      <c r="B11" s="60" t="s">
        <v>228</v>
      </c>
      <c r="C11" s="61" t="s">
        <v>229</v>
      </c>
      <c r="D11" s="61"/>
      <c r="E11" s="2"/>
    </row>
    <row r="12" spans="2:6" x14ac:dyDescent="0.15">
      <c r="B12" s="60" t="s">
        <v>230</v>
      </c>
      <c r="C12" s="61" t="s">
        <v>231</v>
      </c>
      <c r="D12" s="61"/>
      <c r="E12" s="2"/>
    </row>
    <row r="13" spans="2:6" x14ac:dyDescent="0.15">
      <c r="B13" s="60" t="s">
        <v>232</v>
      </c>
      <c r="C13" s="61" t="s">
        <v>233</v>
      </c>
      <c r="D13" s="61"/>
      <c r="E13" s="2"/>
    </row>
    <row r="14" spans="2:6" x14ac:dyDescent="0.15">
      <c r="B14" s="60" t="s">
        <v>234</v>
      </c>
      <c r="C14" s="61" t="s">
        <v>235</v>
      </c>
      <c r="D14" s="61"/>
      <c r="E14" s="2"/>
    </row>
    <row r="15" spans="2:6" x14ac:dyDescent="0.15">
      <c r="B15" s="60" t="s">
        <v>236</v>
      </c>
      <c r="C15" s="61" t="s">
        <v>237</v>
      </c>
      <c r="D15" s="61"/>
      <c r="E15" s="2"/>
    </row>
    <row r="16" spans="2:6" x14ac:dyDescent="0.15">
      <c r="B16" s="60" t="s">
        <v>238</v>
      </c>
      <c r="C16" s="61" t="s">
        <v>239</v>
      </c>
      <c r="D16" s="61"/>
      <c r="E16" s="2"/>
    </row>
    <row r="17" spans="2:5" x14ac:dyDescent="0.15">
      <c r="B17" s="60" t="s">
        <v>240</v>
      </c>
      <c r="C17" s="61" t="s">
        <v>215</v>
      </c>
      <c r="D17" s="61"/>
      <c r="E17" s="2"/>
    </row>
    <row r="18" spans="2:5" x14ac:dyDescent="0.15">
      <c r="B18" s="60" t="s">
        <v>241</v>
      </c>
      <c r="C18" s="61" t="s">
        <v>242</v>
      </c>
      <c r="D18" s="61"/>
      <c r="E18" s="2"/>
    </row>
    <row r="19" spans="2:5" x14ac:dyDescent="0.15">
      <c r="B19" s="60" t="s">
        <v>243</v>
      </c>
      <c r="C19" s="61" t="s">
        <v>244</v>
      </c>
      <c r="D19" s="61"/>
      <c r="E19" s="2"/>
    </row>
    <row r="20" spans="2:5" ht="14.25" thickBot="1" x14ac:dyDescent="0.2">
      <c r="B20" s="60" t="s">
        <v>245</v>
      </c>
      <c r="C20" s="61" t="s">
        <v>246</v>
      </c>
      <c r="D20" s="64"/>
      <c r="E20" s="3"/>
    </row>
    <row r="21" spans="2:5" x14ac:dyDescent="0.15">
      <c r="B21" s="60" t="s">
        <v>176</v>
      </c>
      <c r="C21" s="2" t="s">
        <v>218</v>
      </c>
    </row>
    <row r="22" spans="2:5" x14ac:dyDescent="0.15">
      <c r="B22" s="60" t="s">
        <v>247</v>
      </c>
      <c r="C22" s="2" t="s">
        <v>248</v>
      </c>
    </row>
    <row r="23" spans="2:5" x14ac:dyDescent="0.15">
      <c r="B23" s="60" t="s">
        <v>249</v>
      </c>
      <c r="C23" s="2" t="s">
        <v>250</v>
      </c>
    </row>
    <row r="24" spans="2:5" x14ac:dyDescent="0.15">
      <c r="B24" s="60" t="s">
        <v>251</v>
      </c>
      <c r="C24" s="2" t="s">
        <v>252</v>
      </c>
    </row>
    <row r="25" spans="2:5" x14ac:dyDescent="0.15">
      <c r="B25" s="60" t="s">
        <v>253</v>
      </c>
      <c r="C25" s="2" t="s">
        <v>221</v>
      </c>
    </row>
    <row r="26" spans="2:5" x14ac:dyDescent="0.15">
      <c r="B26" s="60" t="s">
        <v>254</v>
      </c>
      <c r="C26" s="2" t="s">
        <v>255</v>
      </c>
    </row>
    <row r="27" spans="2:5" x14ac:dyDescent="0.15">
      <c r="B27" s="60" t="s">
        <v>256</v>
      </c>
      <c r="C27" s="2" t="s">
        <v>257</v>
      </c>
    </row>
    <row r="28" spans="2:5" x14ac:dyDescent="0.15">
      <c r="B28" s="60" t="s">
        <v>258</v>
      </c>
      <c r="C28" s="2" t="s">
        <v>259</v>
      </c>
    </row>
    <row r="29" spans="2:5" x14ac:dyDescent="0.15">
      <c r="B29" s="60" t="s">
        <v>260</v>
      </c>
      <c r="C29" s="2" t="s">
        <v>261</v>
      </c>
    </row>
    <row r="30" spans="2:5" x14ac:dyDescent="0.15">
      <c r="B30" s="60" t="s">
        <v>262</v>
      </c>
      <c r="C30" s="2" t="s">
        <v>263</v>
      </c>
    </row>
    <row r="31" spans="2:5" x14ac:dyDescent="0.15">
      <c r="B31" s="60" t="s">
        <v>264</v>
      </c>
      <c r="C31" s="2" t="s">
        <v>265</v>
      </c>
    </row>
    <row r="32" spans="2:5" x14ac:dyDescent="0.15">
      <c r="B32" s="60" t="s">
        <v>266</v>
      </c>
      <c r="C32" s="2" t="s">
        <v>267</v>
      </c>
    </row>
    <row r="33" spans="2:3" x14ac:dyDescent="0.15">
      <c r="B33" s="60" t="s">
        <v>268</v>
      </c>
      <c r="C33" s="2" t="s">
        <v>224</v>
      </c>
    </row>
    <row r="34" spans="2:3" x14ac:dyDescent="0.15">
      <c r="B34" s="60" t="s">
        <v>269</v>
      </c>
      <c r="C34" s="2" t="s">
        <v>270</v>
      </c>
    </row>
    <row r="35" spans="2:3" x14ac:dyDescent="0.15">
      <c r="B35" s="60" t="s">
        <v>271</v>
      </c>
      <c r="C35" s="2" t="s">
        <v>272</v>
      </c>
    </row>
    <row r="36" spans="2:3" x14ac:dyDescent="0.15">
      <c r="B36" s="60" t="s">
        <v>273</v>
      </c>
      <c r="C36" s="2" t="s">
        <v>274</v>
      </c>
    </row>
    <row r="37" spans="2:3" x14ac:dyDescent="0.15">
      <c r="B37" s="60" t="s">
        <v>275</v>
      </c>
      <c r="C37" s="2" t="s">
        <v>276</v>
      </c>
    </row>
    <row r="38" spans="2:3" x14ac:dyDescent="0.15">
      <c r="B38" s="60" t="s">
        <v>277</v>
      </c>
      <c r="C38" s="2" t="s">
        <v>278</v>
      </c>
    </row>
    <row r="39" spans="2:3" x14ac:dyDescent="0.15">
      <c r="B39" s="60" t="s">
        <v>279</v>
      </c>
      <c r="C39" s="2" t="s">
        <v>280</v>
      </c>
    </row>
    <row r="40" spans="2:3" x14ac:dyDescent="0.15">
      <c r="B40" s="60" t="s">
        <v>281</v>
      </c>
      <c r="C40" s="2" t="s">
        <v>282</v>
      </c>
    </row>
    <row r="41" spans="2:3" x14ac:dyDescent="0.15">
      <c r="B41" s="60" t="s">
        <v>283</v>
      </c>
      <c r="C41" s="2" t="s">
        <v>227</v>
      </c>
    </row>
    <row r="42" spans="2:3" x14ac:dyDescent="0.15">
      <c r="B42" s="60" t="s">
        <v>284</v>
      </c>
      <c r="C42" s="2" t="s">
        <v>285</v>
      </c>
    </row>
    <row r="43" spans="2:3" x14ac:dyDescent="0.15">
      <c r="B43" s="60" t="s">
        <v>286</v>
      </c>
      <c r="C43" s="2" t="s">
        <v>287</v>
      </c>
    </row>
    <row r="44" spans="2:3" x14ac:dyDescent="0.15">
      <c r="B44" s="60" t="s">
        <v>288</v>
      </c>
      <c r="C44" s="2" t="s">
        <v>289</v>
      </c>
    </row>
    <row r="45" spans="2:3" x14ac:dyDescent="0.15">
      <c r="B45" s="60" t="s">
        <v>290</v>
      </c>
      <c r="C45" s="2" t="s">
        <v>291</v>
      </c>
    </row>
    <row r="46" spans="2:3" x14ac:dyDescent="0.15">
      <c r="B46" s="60" t="s">
        <v>292</v>
      </c>
      <c r="C46" s="2" t="s">
        <v>293</v>
      </c>
    </row>
    <row r="47" spans="2:3" x14ac:dyDescent="0.15">
      <c r="B47" s="60" t="s">
        <v>294</v>
      </c>
      <c r="C47" s="2" t="s">
        <v>295</v>
      </c>
    </row>
    <row r="48" spans="2:3" x14ac:dyDescent="0.15">
      <c r="B48" s="60" t="s">
        <v>296</v>
      </c>
      <c r="C48" s="2" t="s">
        <v>297</v>
      </c>
    </row>
    <row r="49" spans="2:3" x14ac:dyDescent="0.15">
      <c r="B49" s="60" t="s">
        <v>298</v>
      </c>
      <c r="C49" s="2" t="s">
        <v>299</v>
      </c>
    </row>
    <row r="50" spans="2:3" x14ac:dyDescent="0.15">
      <c r="B50" s="60" t="s">
        <v>300</v>
      </c>
      <c r="C50" s="2" t="s">
        <v>301</v>
      </c>
    </row>
    <row r="51" spans="2:3" x14ac:dyDescent="0.15">
      <c r="B51" s="60" t="s">
        <v>302</v>
      </c>
      <c r="C51" s="2" t="s">
        <v>303</v>
      </c>
    </row>
    <row r="52" spans="2:3" x14ac:dyDescent="0.15">
      <c r="B52" s="60" t="s">
        <v>304</v>
      </c>
      <c r="C52" s="2" t="s">
        <v>228</v>
      </c>
    </row>
    <row r="53" spans="2:3" x14ac:dyDescent="0.15">
      <c r="B53" s="60" t="s">
        <v>305</v>
      </c>
      <c r="C53" s="2" t="s">
        <v>306</v>
      </c>
    </row>
    <row r="54" spans="2:3" x14ac:dyDescent="0.15">
      <c r="B54" s="60" t="s">
        <v>307</v>
      </c>
      <c r="C54" s="2" t="s">
        <v>308</v>
      </c>
    </row>
    <row r="55" spans="2:3" x14ac:dyDescent="0.15">
      <c r="B55" s="60" t="s">
        <v>309</v>
      </c>
      <c r="C55" s="2" t="s">
        <v>310</v>
      </c>
    </row>
    <row r="56" spans="2:3" x14ac:dyDescent="0.15">
      <c r="B56" s="60" t="s">
        <v>311</v>
      </c>
      <c r="C56" s="2" t="s">
        <v>312</v>
      </c>
    </row>
    <row r="57" spans="2:3" x14ac:dyDescent="0.15">
      <c r="B57" s="60" t="s">
        <v>313</v>
      </c>
      <c r="C57" s="2" t="s">
        <v>314</v>
      </c>
    </row>
    <row r="58" spans="2:3" x14ac:dyDescent="0.15">
      <c r="B58" s="60" t="s">
        <v>315</v>
      </c>
      <c r="C58" s="2" t="s">
        <v>316</v>
      </c>
    </row>
    <row r="59" spans="2:3" x14ac:dyDescent="0.15">
      <c r="B59" s="60" t="s">
        <v>317</v>
      </c>
      <c r="C59" s="2" t="s">
        <v>230</v>
      </c>
    </row>
    <row r="60" spans="2:3" x14ac:dyDescent="0.15">
      <c r="B60" s="60" t="s">
        <v>318</v>
      </c>
      <c r="C60" s="2" t="s">
        <v>319</v>
      </c>
    </row>
    <row r="61" spans="2:3" x14ac:dyDescent="0.15">
      <c r="B61" s="60" t="s">
        <v>320</v>
      </c>
      <c r="C61" s="2" t="s">
        <v>321</v>
      </c>
    </row>
    <row r="62" spans="2:3" x14ac:dyDescent="0.15">
      <c r="B62" s="60" t="s">
        <v>322</v>
      </c>
      <c r="C62" s="2" t="s">
        <v>323</v>
      </c>
    </row>
    <row r="63" spans="2:3" x14ac:dyDescent="0.15">
      <c r="B63" s="60" t="s">
        <v>324</v>
      </c>
      <c r="C63" s="2" t="s">
        <v>325</v>
      </c>
    </row>
    <row r="64" spans="2:3" x14ac:dyDescent="0.15">
      <c r="B64" s="60" t="s">
        <v>326</v>
      </c>
      <c r="C64" s="2" t="s">
        <v>327</v>
      </c>
    </row>
    <row r="65" spans="2:3" x14ac:dyDescent="0.15">
      <c r="B65" s="60" t="s">
        <v>328</v>
      </c>
      <c r="C65" s="2" t="s">
        <v>329</v>
      </c>
    </row>
    <row r="66" spans="2:3" x14ac:dyDescent="0.15">
      <c r="B66" s="60" t="s">
        <v>330</v>
      </c>
      <c r="C66" s="2" t="s">
        <v>331</v>
      </c>
    </row>
    <row r="67" spans="2:3" x14ac:dyDescent="0.15">
      <c r="B67" s="60" t="s">
        <v>332</v>
      </c>
      <c r="C67" s="2" t="s">
        <v>333</v>
      </c>
    </row>
    <row r="68" spans="2:3" x14ac:dyDescent="0.15">
      <c r="B68" s="60" t="s">
        <v>334</v>
      </c>
      <c r="C68" s="2" t="s">
        <v>335</v>
      </c>
    </row>
    <row r="69" spans="2:3" x14ac:dyDescent="0.15">
      <c r="B69" s="60" t="s">
        <v>336</v>
      </c>
      <c r="C69" s="2" t="s">
        <v>337</v>
      </c>
    </row>
    <row r="70" spans="2:3" x14ac:dyDescent="0.15">
      <c r="B70" s="60" t="s">
        <v>338</v>
      </c>
      <c r="C70" s="2" t="s">
        <v>232</v>
      </c>
    </row>
    <row r="71" spans="2:3" x14ac:dyDescent="0.15">
      <c r="B71" s="60" t="s">
        <v>339</v>
      </c>
      <c r="C71" s="2" t="s">
        <v>340</v>
      </c>
    </row>
    <row r="72" spans="2:3" x14ac:dyDescent="0.15">
      <c r="B72" s="60" t="s">
        <v>341</v>
      </c>
      <c r="C72" s="2" t="s">
        <v>342</v>
      </c>
    </row>
    <row r="73" spans="2:3" x14ac:dyDescent="0.15">
      <c r="B73" s="60" t="s">
        <v>343</v>
      </c>
      <c r="C73" s="2" t="s">
        <v>344</v>
      </c>
    </row>
    <row r="74" spans="2:3" x14ac:dyDescent="0.15">
      <c r="B74" s="60" t="s">
        <v>345</v>
      </c>
      <c r="C74" s="2" t="s">
        <v>346</v>
      </c>
    </row>
    <row r="75" spans="2:3" x14ac:dyDescent="0.15">
      <c r="B75" s="60" t="s">
        <v>347</v>
      </c>
      <c r="C75" s="2" t="s">
        <v>348</v>
      </c>
    </row>
    <row r="76" spans="2:3" x14ac:dyDescent="0.15">
      <c r="B76" s="60" t="s">
        <v>349</v>
      </c>
      <c r="C76" s="2" t="s">
        <v>350</v>
      </c>
    </row>
    <row r="77" spans="2:3" x14ac:dyDescent="0.15">
      <c r="B77" s="60" t="s">
        <v>351</v>
      </c>
      <c r="C77" s="2" t="s">
        <v>352</v>
      </c>
    </row>
    <row r="78" spans="2:3" x14ac:dyDescent="0.15">
      <c r="B78" s="60" t="s">
        <v>353</v>
      </c>
      <c r="C78" s="2" t="s">
        <v>234</v>
      </c>
    </row>
    <row r="79" spans="2:3" x14ac:dyDescent="0.15">
      <c r="B79" s="60" t="s">
        <v>354</v>
      </c>
      <c r="C79" s="2" t="s">
        <v>355</v>
      </c>
    </row>
    <row r="80" spans="2:3" x14ac:dyDescent="0.15">
      <c r="B80" s="60" t="s">
        <v>356</v>
      </c>
      <c r="C80" s="2" t="s">
        <v>357</v>
      </c>
    </row>
    <row r="81" spans="2:3" x14ac:dyDescent="0.15">
      <c r="B81" s="60" t="s">
        <v>358</v>
      </c>
      <c r="C81" s="2" t="s">
        <v>359</v>
      </c>
    </row>
    <row r="82" spans="2:3" x14ac:dyDescent="0.15">
      <c r="B82" s="60" t="s">
        <v>360</v>
      </c>
      <c r="C82" s="2" t="s">
        <v>361</v>
      </c>
    </row>
    <row r="83" spans="2:3" x14ac:dyDescent="0.15">
      <c r="B83" s="60" t="s">
        <v>362</v>
      </c>
      <c r="C83" s="2" t="s">
        <v>363</v>
      </c>
    </row>
    <row r="84" spans="2:3" x14ac:dyDescent="0.15">
      <c r="B84" s="60" t="s">
        <v>364</v>
      </c>
      <c r="C84" s="2" t="s">
        <v>365</v>
      </c>
    </row>
    <row r="85" spans="2:3" x14ac:dyDescent="0.15">
      <c r="B85" s="60" t="s">
        <v>366</v>
      </c>
      <c r="C85" s="2" t="s">
        <v>367</v>
      </c>
    </row>
    <row r="86" spans="2:3" x14ac:dyDescent="0.15">
      <c r="B86" s="60" t="s">
        <v>368</v>
      </c>
      <c r="C86" s="2" t="s">
        <v>369</v>
      </c>
    </row>
    <row r="87" spans="2:3" x14ac:dyDescent="0.15">
      <c r="B87" s="60" t="s">
        <v>370</v>
      </c>
      <c r="C87" s="2" t="s">
        <v>371</v>
      </c>
    </row>
    <row r="88" spans="2:3" x14ac:dyDescent="0.15">
      <c r="B88" s="60" t="s">
        <v>372</v>
      </c>
      <c r="C88" s="2" t="s">
        <v>373</v>
      </c>
    </row>
    <row r="89" spans="2:3" x14ac:dyDescent="0.15">
      <c r="B89" s="60" t="s">
        <v>374</v>
      </c>
      <c r="C89" s="2" t="s">
        <v>236</v>
      </c>
    </row>
    <row r="90" spans="2:3" x14ac:dyDescent="0.15">
      <c r="B90" s="60" t="s">
        <v>375</v>
      </c>
      <c r="C90" s="2" t="s">
        <v>376</v>
      </c>
    </row>
    <row r="91" spans="2:3" x14ac:dyDescent="0.15">
      <c r="B91" s="60" t="s">
        <v>377</v>
      </c>
      <c r="C91" s="2" t="s">
        <v>378</v>
      </c>
    </row>
    <row r="92" spans="2:3" x14ac:dyDescent="0.15">
      <c r="B92" s="60" t="s">
        <v>379</v>
      </c>
      <c r="C92" s="2" t="s">
        <v>380</v>
      </c>
    </row>
    <row r="93" spans="2:3" x14ac:dyDescent="0.15">
      <c r="B93" s="60" t="s">
        <v>381</v>
      </c>
      <c r="C93" s="2" t="s">
        <v>382</v>
      </c>
    </row>
    <row r="94" spans="2:3" x14ac:dyDescent="0.15">
      <c r="B94" s="60" t="s">
        <v>383</v>
      </c>
      <c r="C94" s="2" t="s">
        <v>384</v>
      </c>
    </row>
    <row r="95" spans="2:3" x14ac:dyDescent="0.15">
      <c r="B95" s="60" t="s">
        <v>385</v>
      </c>
      <c r="C95" s="2" t="s">
        <v>238</v>
      </c>
    </row>
    <row r="96" spans="2:3" x14ac:dyDescent="0.15">
      <c r="B96" s="60" t="s">
        <v>386</v>
      </c>
      <c r="C96" s="2" t="s">
        <v>387</v>
      </c>
    </row>
    <row r="97" spans="2:3" x14ac:dyDescent="0.15">
      <c r="B97" s="60" t="s">
        <v>388</v>
      </c>
      <c r="C97" s="2" t="s">
        <v>389</v>
      </c>
    </row>
    <row r="98" spans="2:3" x14ac:dyDescent="0.15">
      <c r="B98" s="60" t="s">
        <v>390</v>
      </c>
      <c r="C98" s="2" t="s">
        <v>391</v>
      </c>
    </row>
    <row r="99" spans="2:3" x14ac:dyDescent="0.15">
      <c r="B99" s="60" t="s">
        <v>392</v>
      </c>
      <c r="C99" s="2" t="s">
        <v>393</v>
      </c>
    </row>
    <row r="100" spans="2:3" x14ac:dyDescent="0.15">
      <c r="B100" s="60" t="s">
        <v>394</v>
      </c>
      <c r="C100" s="2" t="s">
        <v>395</v>
      </c>
    </row>
    <row r="101" spans="2:3" x14ac:dyDescent="0.15">
      <c r="B101" s="60" t="s">
        <v>396</v>
      </c>
      <c r="C101" s="2" t="s">
        <v>240</v>
      </c>
    </row>
    <row r="102" spans="2:3" ht="14.25" thickBot="1" x14ac:dyDescent="0.2">
      <c r="B102" s="62" t="s">
        <v>397</v>
      </c>
      <c r="C102" s="2" t="s">
        <v>398</v>
      </c>
    </row>
    <row r="103" spans="2:3" x14ac:dyDescent="0.15">
      <c r="B103" s="114"/>
      <c r="C103" s="112" t="s">
        <v>399</v>
      </c>
    </row>
    <row r="104" spans="2:3" x14ac:dyDescent="0.15">
      <c r="B104" s="112"/>
      <c r="C104" s="112" t="s">
        <v>400</v>
      </c>
    </row>
    <row r="105" spans="2:3" x14ac:dyDescent="0.15">
      <c r="B105" s="112"/>
      <c r="C105" s="112" t="s">
        <v>401</v>
      </c>
    </row>
    <row r="106" spans="2:3" x14ac:dyDescent="0.15">
      <c r="B106" s="112"/>
      <c r="C106" s="112" t="s">
        <v>402</v>
      </c>
    </row>
    <row r="107" spans="2:3" x14ac:dyDescent="0.15">
      <c r="B107" s="112"/>
      <c r="C107" s="112" t="s">
        <v>403</v>
      </c>
    </row>
    <row r="108" spans="2:3" x14ac:dyDescent="0.15">
      <c r="B108" s="112"/>
      <c r="C108" s="112" t="s">
        <v>404</v>
      </c>
    </row>
    <row r="109" spans="2:3" x14ac:dyDescent="0.15">
      <c r="B109" s="112"/>
      <c r="C109" s="112" t="s">
        <v>241</v>
      </c>
    </row>
    <row r="110" spans="2:3" x14ac:dyDescent="0.15">
      <c r="B110" s="112"/>
      <c r="C110" s="112" t="s">
        <v>405</v>
      </c>
    </row>
    <row r="111" spans="2:3" x14ac:dyDescent="0.15">
      <c r="B111" s="112"/>
      <c r="C111" s="112" t="s">
        <v>406</v>
      </c>
    </row>
    <row r="112" spans="2:3" x14ac:dyDescent="0.15">
      <c r="B112" s="112"/>
      <c r="C112" s="112" t="s">
        <v>407</v>
      </c>
    </row>
    <row r="113" spans="2:3" x14ac:dyDescent="0.15">
      <c r="B113" s="112"/>
      <c r="C113" s="112" t="s">
        <v>408</v>
      </c>
    </row>
    <row r="114" spans="2:3" x14ac:dyDescent="0.15">
      <c r="B114" s="112"/>
      <c r="C114" s="112" t="s">
        <v>409</v>
      </c>
    </row>
    <row r="115" spans="2:3" x14ac:dyDescent="0.15">
      <c r="B115" s="112"/>
      <c r="C115" s="112" t="s">
        <v>243</v>
      </c>
    </row>
    <row r="116" spans="2:3" x14ac:dyDescent="0.15">
      <c r="B116" s="112"/>
      <c r="C116" s="112" t="s">
        <v>410</v>
      </c>
    </row>
    <row r="117" spans="2:3" x14ac:dyDescent="0.15">
      <c r="B117" s="112"/>
      <c r="C117" s="112" t="s">
        <v>411</v>
      </c>
    </row>
    <row r="118" spans="2:3" x14ac:dyDescent="0.15">
      <c r="B118" s="112"/>
      <c r="C118" s="112" t="s">
        <v>412</v>
      </c>
    </row>
    <row r="119" spans="2:3" x14ac:dyDescent="0.15">
      <c r="B119" s="112"/>
      <c r="C119" s="112" t="s">
        <v>413</v>
      </c>
    </row>
    <row r="120" spans="2:3" x14ac:dyDescent="0.15">
      <c r="B120" s="112"/>
      <c r="C120" s="112" t="s">
        <v>414</v>
      </c>
    </row>
    <row r="121" spans="2:3" x14ac:dyDescent="0.15">
      <c r="B121" s="112"/>
      <c r="C121" s="112" t="s">
        <v>415</v>
      </c>
    </row>
    <row r="122" spans="2:3" x14ac:dyDescent="0.15">
      <c r="B122" s="112"/>
      <c r="C122" s="112" t="s">
        <v>416</v>
      </c>
    </row>
    <row r="123" spans="2:3" x14ac:dyDescent="0.15">
      <c r="B123" s="112"/>
      <c r="C123" s="112" t="s">
        <v>417</v>
      </c>
    </row>
    <row r="124" spans="2:3" x14ac:dyDescent="0.15">
      <c r="B124" s="112"/>
      <c r="C124" s="112" t="s">
        <v>245</v>
      </c>
    </row>
    <row r="125" spans="2:3" x14ac:dyDescent="0.15">
      <c r="B125" s="112"/>
      <c r="C125" s="112" t="s">
        <v>418</v>
      </c>
    </row>
    <row r="126" spans="2:3" x14ac:dyDescent="0.15">
      <c r="B126" s="112"/>
      <c r="C126" s="112" t="s">
        <v>419</v>
      </c>
    </row>
    <row r="127" spans="2:3" x14ac:dyDescent="0.15">
      <c r="B127" s="112"/>
      <c r="C127" s="112" t="s">
        <v>420</v>
      </c>
    </row>
    <row r="128" spans="2:3" x14ac:dyDescent="0.15">
      <c r="B128" s="112"/>
      <c r="C128" s="112" t="s">
        <v>421</v>
      </c>
    </row>
    <row r="129" spans="2:3" x14ac:dyDescent="0.15">
      <c r="B129" s="112"/>
      <c r="C129" s="112" t="s">
        <v>422</v>
      </c>
    </row>
    <row r="130" spans="2:3" x14ac:dyDescent="0.15">
      <c r="B130" s="112"/>
      <c r="C130" s="112" t="s">
        <v>423</v>
      </c>
    </row>
    <row r="131" spans="2:3" x14ac:dyDescent="0.15">
      <c r="B131" s="112"/>
      <c r="C131" s="112" t="s">
        <v>176</v>
      </c>
    </row>
    <row r="132" spans="2:3" x14ac:dyDescent="0.15">
      <c r="B132" s="112"/>
      <c r="C132" s="112" t="s">
        <v>424</v>
      </c>
    </row>
    <row r="133" spans="2:3" x14ac:dyDescent="0.15">
      <c r="B133" s="112"/>
      <c r="C133" s="112" t="s">
        <v>425</v>
      </c>
    </row>
    <row r="134" spans="2:3" x14ac:dyDescent="0.15">
      <c r="B134" s="112"/>
      <c r="C134" s="112" t="s">
        <v>426</v>
      </c>
    </row>
    <row r="135" spans="2:3" x14ac:dyDescent="0.15">
      <c r="B135" s="112"/>
      <c r="C135" s="112" t="s">
        <v>177</v>
      </c>
    </row>
    <row r="136" spans="2:3" x14ac:dyDescent="0.15">
      <c r="B136" s="112"/>
      <c r="C136" s="112" t="s">
        <v>427</v>
      </c>
    </row>
    <row r="137" spans="2:3" x14ac:dyDescent="0.15">
      <c r="B137" s="112"/>
      <c r="C137" s="112" t="s">
        <v>428</v>
      </c>
    </row>
    <row r="138" spans="2:3" x14ac:dyDescent="0.15">
      <c r="B138" s="112"/>
      <c r="C138" s="112" t="s">
        <v>429</v>
      </c>
    </row>
    <row r="139" spans="2:3" x14ac:dyDescent="0.15">
      <c r="B139" s="112"/>
      <c r="C139" s="112" t="s">
        <v>247</v>
      </c>
    </row>
    <row r="140" spans="2:3" x14ac:dyDescent="0.15">
      <c r="B140" s="112"/>
      <c r="C140" s="112" t="s">
        <v>430</v>
      </c>
    </row>
    <row r="141" spans="2:3" x14ac:dyDescent="0.15">
      <c r="B141" s="112"/>
      <c r="C141" s="112" t="s">
        <v>431</v>
      </c>
    </row>
    <row r="142" spans="2:3" x14ac:dyDescent="0.15">
      <c r="B142" s="112"/>
      <c r="C142" s="112" t="s">
        <v>432</v>
      </c>
    </row>
    <row r="143" spans="2:3" x14ac:dyDescent="0.15">
      <c r="B143" s="112"/>
      <c r="C143" s="112" t="s">
        <v>433</v>
      </c>
    </row>
    <row r="144" spans="2:3" x14ac:dyDescent="0.15">
      <c r="B144" s="112"/>
      <c r="C144" s="112" t="s">
        <v>434</v>
      </c>
    </row>
    <row r="145" spans="2:3" x14ac:dyDescent="0.15">
      <c r="B145" s="112"/>
      <c r="C145" s="112" t="s">
        <v>249</v>
      </c>
    </row>
    <row r="146" spans="2:3" x14ac:dyDescent="0.15">
      <c r="B146" s="112"/>
      <c r="C146" s="112" t="s">
        <v>435</v>
      </c>
    </row>
    <row r="147" spans="2:3" x14ac:dyDescent="0.15">
      <c r="B147" s="112"/>
      <c r="C147" s="112" t="s">
        <v>436</v>
      </c>
    </row>
    <row r="148" spans="2:3" x14ac:dyDescent="0.15">
      <c r="B148" s="112"/>
      <c r="C148" s="112" t="s">
        <v>437</v>
      </c>
    </row>
    <row r="149" spans="2:3" x14ac:dyDescent="0.15">
      <c r="B149" s="112"/>
      <c r="C149" s="112" t="s">
        <v>438</v>
      </c>
    </row>
    <row r="150" spans="2:3" x14ac:dyDescent="0.15">
      <c r="B150" s="112"/>
      <c r="C150" s="112" t="s">
        <v>439</v>
      </c>
    </row>
    <row r="151" spans="2:3" x14ac:dyDescent="0.15">
      <c r="B151" s="112"/>
      <c r="C151" s="112" t="s">
        <v>440</v>
      </c>
    </row>
    <row r="152" spans="2:3" x14ac:dyDescent="0.15">
      <c r="B152" s="112"/>
      <c r="C152" s="112" t="s">
        <v>441</v>
      </c>
    </row>
    <row r="153" spans="2:3" x14ac:dyDescent="0.15">
      <c r="B153" s="112"/>
      <c r="C153" s="112" t="s">
        <v>442</v>
      </c>
    </row>
    <row r="154" spans="2:3" x14ac:dyDescent="0.15">
      <c r="B154" s="112"/>
      <c r="C154" s="112" t="s">
        <v>443</v>
      </c>
    </row>
    <row r="155" spans="2:3" x14ac:dyDescent="0.15">
      <c r="B155" s="112"/>
      <c r="C155" s="112" t="s">
        <v>444</v>
      </c>
    </row>
    <row r="156" spans="2:3" x14ac:dyDescent="0.15">
      <c r="B156" s="112"/>
      <c r="C156" s="112" t="s">
        <v>251</v>
      </c>
    </row>
    <row r="157" spans="2:3" x14ac:dyDescent="0.15">
      <c r="B157" s="112"/>
      <c r="C157" s="112" t="s">
        <v>445</v>
      </c>
    </row>
    <row r="158" spans="2:3" x14ac:dyDescent="0.15">
      <c r="B158" s="112"/>
      <c r="C158" s="112" t="s">
        <v>446</v>
      </c>
    </row>
    <row r="159" spans="2:3" x14ac:dyDescent="0.15">
      <c r="B159" s="112"/>
      <c r="C159" s="112" t="s">
        <v>447</v>
      </c>
    </row>
    <row r="160" spans="2:3" x14ac:dyDescent="0.15">
      <c r="B160" s="112"/>
      <c r="C160" s="112" t="s">
        <v>448</v>
      </c>
    </row>
    <row r="161" spans="2:3" x14ac:dyDescent="0.15">
      <c r="B161" s="112"/>
      <c r="C161" s="112" t="s">
        <v>449</v>
      </c>
    </row>
    <row r="162" spans="2:3" x14ac:dyDescent="0.15">
      <c r="B162" s="112"/>
      <c r="C162" s="112" t="s">
        <v>450</v>
      </c>
    </row>
    <row r="163" spans="2:3" x14ac:dyDescent="0.15">
      <c r="B163" s="112"/>
      <c r="C163" s="112" t="s">
        <v>451</v>
      </c>
    </row>
    <row r="164" spans="2:3" x14ac:dyDescent="0.15">
      <c r="B164" s="112"/>
      <c r="C164" s="112" t="s">
        <v>452</v>
      </c>
    </row>
    <row r="165" spans="2:3" x14ac:dyDescent="0.15">
      <c r="B165" s="112"/>
      <c r="C165" s="112" t="s">
        <v>453</v>
      </c>
    </row>
    <row r="166" spans="2:3" x14ac:dyDescent="0.15">
      <c r="B166" s="112"/>
      <c r="C166" s="112" t="s">
        <v>454</v>
      </c>
    </row>
    <row r="167" spans="2:3" x14ac:dyDescent="0.15">
      <c r="B167" s="112"/>
      <c r="C167" s="112" t="s">
        <v>253</v>
      </c>
    </row>
    <row r="168" spans="2:3" x14ac:dyDescent="0.15">
      <c r="B168" s="112"/>
      <c r="C168" s="112" t="s">
        <v>455</v>
      </c>
    </row>
    <row r="169" spans="2:3" x14ac:dyDescent="0.15">
      <c r="B169" s="112"/>
      <c r="C169" s="112" t="s">
        <v>456</v>
      </c>
    </row>
    <row r="170" spans="2:3" x14ac:dyDescent="0.15">
      <c r="B170" s="112"/>
      <c r="C170" s="112" t="s">
        <v>457</v>
      </c>
    </row>
    <row r="171" spans="2:3" x14ac:dyDescent="0.15">
      <c r="B171" s="112"/>
      <c r="C171" s="112" t="s">
        <v>458</v>
      </c>
    </row>
    <row r="172" spans="2:3" x14ac:dyDescent="0.15">
      <c r="B172" s="112"/>
      <c r="C172" s="112" t="s">
        <v>459</v>
      </c>
    </row>
    <row r="173" spans="2:3" x14ac:dyDescent="0.15">
      <c r="B173" s="112"/>
      <c r="C173" s="112" t="s">
        <v>460</v>
      </c>
    </row>
    <row r="174" spans="2:3" x14ac:dyDescent="0.15">
      <c r="B174" s="112"/>
      <c r="C174" s="112" t="s">
        <v>461</v>
      </c>
    </row>
    <row r="175" spans="2:3" x14ac:dyDescent="0.15">
      <c r="B175" s="112"/>
      <c r="C175" s="112" t="s">
        <v>254</v>
      </c>
    </row>
    <row r="176" spans="2:3" x14ac:dyDescent="0.15">
      <c r="B176" s="112"/>
      <c r="C176" s="112" t="s">
        <v>462</v>
      </c>
    </row>
    <row r="177" spans="2:3" x14ac:dyDescent="0.15">
      <c r="B177" s="112"/>
      <c r="C177" s="112" t="s">
        <v>463</v>
      </c>
    </row>
    <row r="178" spans="2:3" x14ac:dyDescent="0.15">
      <c r="B178" s="112"/>
      <c r="C178" s="112" t="s">
        <v>464</v>
      </c>
    </row>
    <row r="179" spans="2:3" x14ac:dyDescent="0.15">
      <c r="B179" s="112"/>
      <c r="C179" s="112" t="s">
        <v>465</v>
      </c>
    </row>
    <row r="180" spans="2:3" x14ac:dyDescent="0.15">
      <c r="B180" s="112"/>
      <c r="C180" s="112" t="s">
        <v>466</v>
      </c>
    </row>
    <row r="181" spans="2:3" x14ac:dyDescent="0.15">
      <c r="B181" s="112"/>
      <c r="C181" s="112" t="s">
        <v>467</v>
      </c>
    </row>
    <row r="182" spans="2:3" x14ac:dyDescent="0.15">
      <c r="B182" s="112"/>
      <c r="C182" s="112" t="s">
        <v>468</v>
      </c>
    </row>
    <row r="183" spans="2:3" x14ac:dyDescent="0.15">
      <c r="B183" s="112"/>
      <c r="C183" s="112" t="s">
        <v>256</v>
      </c>
    </row>
    <row r="184" spans="2:3" x14ac:dyDescent="0.15">
      <c r="B184" s="112"/>
      <c r="C184" s="112" t="s">
        <v>469</v>
      </c>
    </row>
    <row r="185" spans="2:3" x14ac:dyDescent="0.15">
      <c r="B185" s="112"/>
      <c r="C185" s="112" t="s">
        <v>470</v>
      </c>
    </row>
    <row r="186" spans="2:3" x14ac:dyDescent="0.15">
      <c r="B186" s="112"/>
      <c r="C186" s="112" t="s">
        <v>471</v>
      </c>
    </row>
    <row r="187" spans="2:3" x14ac:dyDescent="0.15">
      <c r="B187" s="112"/>
      <c r="C187" s="112" t="s">
        <v>472</v>
      </c>
    </row>
    <row r="188" spans="2:3" x14ac:dyDescent="0.15">
      <c r="B188" s="112"/>
      <c r="C188" s="112" t="s">
        <v>473</v>
      </c>
    </row>
    <row r="189" spans="2:3" x14ac:dyDescent="0.15">
      <c r="B189" s="112"/>
      <c r="C189" s="112" t="s">
        <v>474</v>
      </c>
    </row>
    <row r="190" spans="2:3" x14ac:dyDescent="0.15">
      <c r="B190" s="112"/>
      <c r="C190" s="112" t="s">
        <v>475</v>
      </c>
    </row>
    <row r="191" spans="2:3" x14ac:dyDescent="0.15">
      <c r="B191" s="112"/>
      <c r="C191" s="112" t="s">
        <v>476</v>
      </c>
    </row>
    <row r="192" spans="2:3" x14ac:dyDescent="0.15">
      <c r="B192" s="112"/>
      <c r="C192" s="112" t="s">
        <v>477</v>
      </c>
    </row>
    <row r="193" spans="2:3" x14ac:dyDescent="0.15">
      <c r="B193" s="112"/>
      <c r="C193" s="112" t="s">
        <v>478</v>
      </c>
    </row>
    <row r="194" spans="2:3" x14ac:dyDescent="0.15">
      <c r="B194" s="112"/>
      <c r="C194" s="112" t="s">
        <v>258</v>
      </c>
    </row>
    <row r="195" spans="2:3" x14ac:dyDescent="0.15">
      <c r="B195" s="112"/>
      <c r="C195" s="112" t="s">
        <v>479</v>
      </c>
    </row>
    <row r="196" spans="2:3" x14ac:dyDescent="0.15">
      <c r="B196" s="112"/>
      <c r="C196" s="112" t="s">
        <v>480</v>
      </c>
    </row>
    <row r="197" spans="2:3" x14ac:dyDescent="0.15">
      <c r="B197" s="112"/>
      <c r="C197" s="112" t="s">
        <v>481</v>
      </c>
    </row>
    <row r="198" spans="2:3" x14ac:dyDescent="0.15">
      <c r="B198" s="112"/>
      <c r="C198" s="112" t="s">
        <v>482</v>
      </c>
    </row>
    <row r="199" spans="2:3" x14ac:dyDescent="0.15">
      <c r="B199" s="112"/>
      <c r="C199" s="112" t="s">
        <v>483</v>
      </c>
    </row>
    <row r="200" spans="2:3" x14ac:dyDescent="0.15">
      <c r="B200" s="112"/>
      <c r="C200" s="112" t="s">
        <v>260</v>
      </c>
    </row>
    <row r="201" spans="2:3" x14ac:dyDescent="0.15">
      <c r="B201" s="112"/>
      <c r="C201" s="112" t="s">
        <v>484</v>
      </c>
    </row>
    <row r="202" spans="2:3" x14ac:dyDescent="0.15">
      <c r="B202" s="112"/>
      <c r="C202" s="112" t="s">
        <v>485</v>
      </c>
    </row>
    <row r="203" spans="2:3" x14ac:dyDescent="0.15">
      <c r="B203" s="112"/>
      <c r="C203" s="112" t="s">
        <v>486</v>
      </c>
    </row>
    <row r="204" spans="2:3" x14ac:dyDescent="0.15">
      <c r="B204" s="112"/>
      <c r="C204" s="112" t="s">
        <v>487</v>
      </c>
    </row>
    <row r="205" spans="2:3" x14ac:dyDescent="0.15">
      <c r="B205" s="112"/>
      <c r="C205" s="112" t="s">
        <v>488</v>
      </c>
    </row>
    <row r="206" spans="2:3" x14ac:dyDescent="0.15">
      <c r="B206" s="112"/>
      <c r="C206" s="112" t="s">
        <v>489</v>
      </c>
    </row>
    <row r="207" spans="2:3" x14ac:dyDescent="0.15">
      <c r="B207" s="112"/>
      <c r="C207" s="112" t="s">
        <v>490</v>
      </c>
    </row>
    <row r="208" spans="2:3" x14ac:dyDescent="0.15">
      <c r="B208" s="112"/>
      <c r="C208" s="112" t="s">
        <v>491</v>
      </c>
    </row>
    <row r="209" spans="2:3" x14ac:dyDescent="0.15">
      <c r="B209" s="112"/>
      <c r="C209" s="112" t="s">
        <v>492</v>
      </c>
    </row>
    <row r="210" spans="2:3" x14ac:dyDescent="0.15">
      <c r="B210" s="112"/>
      <c r="C210" s="112" t="s">
        <v>262</v>
      </c>
    </row>
    <row r="211" spans="2:3" x14ac:dyDescent="0.15">
      <c r="B211" s="112"/>
      <c r="C211" s="112" t="s">
        <v>493</v>
      </c>
    </row>
    <row r="212" spans="2:3" x14ac:dyDescent="0.15">
      <c r="B212" s="112"/>
      <c r="C212" s="112" t="s">
        <v>494</v>
      </c>
    </row>
    <row r="213" spans="2:3" x14ac:dyDescent="0.15">
      <c r="B213" s="112"/>
      <c r="C213" s="112" t="s">
        <v>495</v>
      </c>
    </row>
    <row r="214" spans="2:3" x14ac:dyDescent="0.15">
      <c r="B214" s="112"/>
      <c r="C214" s="112" t="s">
        <v>496</v>
      </c>
    </row>
    <row r="215" spans="2:3" x14ac:dyDescent="0.15">
      <c r="B215" s="112"/>
      <c r="C215" s="112" t="s">
        <v>497</v>
      </c>
    </row>
    <row r="216" spans="2:3" x14ac:dyDescent="0.15">
      <c r="B216" s="112"/>
      <c r="C216" s="112" t="s">
        <v>498</v>
      </c>
    </row>
    <row r="217" spans="2:3" x14ac:dyDescent="0.15">
      <c r="B217" s="112"/>
      <c r="C217" s="112" t="s">
        <v>499</v>
      </c>
    </row>
    <row r="218" spans="2:3" x14ac:dyDescent="0.15">
      <c r="B218" s="112"/>
      <c r="C218" s="112" t="s">
        <v>264</v>
      </c>
    </row>
    <row r="219" spans="2:3" x14ac:dyDescent="0.15">
      <c r="B219" s="112"/>
      <c r="C219" s="112" t="s">
        <v>500</v>
      </c>
    </row>
    <row r="220" spans="2:3" x14ac:dyDescent="0.15">
      <c r="B220" s="112"/>
      <c r="C220" s="112" t="s">
        <v>501</v>
      </c>
    </row>
    <row r="221" spans="2:3" x14ac:dyDescent="0.15">
      <c r="B221" s="112"/>
      <c r="C221" s="112" t="s">
        <v>502</v>
      </c>
    </row>
    <row r="222" spans="2:3" x14ac:dyDescent="0.15">
      <c r="B222" s="112"/>
      <c r="C222" s="112" t="s">
        <v>503</v>
      </c>
    </row>
    <row r="223" spans="2:3" x14ac:dyDescent="0.15">
      <c r="B223" s="112"/>
      <c r="C223" s="112" t="s">
        <v>504</v>
      </c>
    </row>
    <row r="224" spans="2:3" x14ac:dyDescent="0.15">
      <c r="B224" s="112"/>
      <c r="C224" s="112" t="s">
        <v>505</v>
      </c>
    </row>
    <row r="225" spans="2:3" x14ac:dyDescent="0.15">
      <c r="B225" s="112"/>
      <c r="C225" s="112" t="s">
        <v>506</v>
      </c>
    </row>
    <row r="226" spans="2:3" x14ac:dyDescent="0.15">
      <c r="B226" s="112"/>
      <c r="C226" s="112" t="s">
        <v>266</v>
      </c>
    </row>
    <row r="227" spans="2:3" x14ac:dyDescent="0.15">
      <c r="B227" s="112"/>
      <c r="C227" s="112" t="s">
        <v>507</v>
      </c>
    </row>
    <row r="228" spans="2:3" x14ac:dyDescent="0.15">
      <c r="B228" s="112"/>
      <c r="C228" s="112" t="s">
        <v>508</v>
      </c>
    </row>
    <row r="229" spans="2:3" x14ac:dyDescent="0.15">
      <c r="B229" s="112"/>
      <c r="C229" s="112" t="s">
        <v>509</v>
      </c>
    </row>
    <row r="230" spans="2:3" x14ac:dyDescent="0.15">
      <c r="B230" s="112"/>
      <c r="C230" s="112" t="s">
        <v>510</v>
      </c>
    </row>
    <row r="231" spans="2:3" x14ac:dyDescent="0.15">
      <c r="B231" s="112"/>
      <c r="C231" s="112" t="s">
        <v>511</v>
      </c>
    </row>
    <row r="232" spans="2:3" x14ac:dyDescent="0.15">
      <c r="B232" s="112"/>
      <c r="C232" s="112" t="s">
        <v>512</v>
      </c>
    </row>
    <row r="233" spans="2:3" x14ac:dyDescent="0.15">
      <c r="B233" s="112"/>
      <c r="C233" s="112" t="s">
        <v>513</v>
      </c>
    </row>
    <row r="234" spans="2:3" x14ac:dyDescent="0.15">
      <c r="B234" s="112"/>
      <c r="C234" s="112" t="s">
        <v>514</v>
      </c>
    </row>
    <row r="235" spans="2:3" x14ac:dyDescent="0.15">
      <c r="B235" s="112"/>
      <c r="C235" s="112" t="s">
        <v>515</v>
      </c>
    </row>
    <row r="236" spans="2:3" x14ac:dyDescent="0.15">
      <c r="B236" s="112"/>
      <c r="C236" s="112" t="s">
        <v>268</v>
      </c>
    </row>
    <row r="237" spans="2:3" x14ac:dyDescent="0.15">
      <c r="B237" s="112"/>
      <c r="C237" s="112" t="s">
        <v>516</v>
      </c>
    </row>
    <row r="238" spans="2:3" x14ac:dyDescent="0.15">
      <c r="B238" s="112"/>
      <c r="C238" s="112" t="s">
        <v>517</v>
      </c>
    </row>
    <row r="239" spans="2:3" x14ac:dyDescent="0.15">
      <c r="B239" s="112"/>
      <c r="C239" s="112" t="s">
        <v>518</v>
      </c>
    </row>
    <row r="240" spans="2:3" x14ac:dyDescent="0.15">
      <c r="B240" s="112"/>
      <c r="C240" s="112" t="s">
        <v>519</v>
      </c>
    </row>
    <row r="241" spans="2:3" x14ac:dyDescent="0.15">
      <c r="B241" s="112"/>
      <c r="C241" s="112" t="s">
        <v>269</v>
      </c>
    </row>
    <row r="242" spans="2:3" x14ac:dyDescent="0.15">
      <c r="B242" s="112"/>
      <c r="C242" s="112" t="s">
        <v>520</v>
      </c>
    </row>
    <row r="243" spans="2:3" x14ac:dyDescent="0.15">
      <c r="B243" s="112"/>
      <c r="C243" s="112" t="s">
        <v>521</v>
      </c>
    </row>
    <row r="244" spans="2:3" x14ac:dyDescent="0.15">
      <c r="B244" s="112"/>
      <c r="C244" s="112" t="s">
        <v>522</v>
      </c>
    </row>
    <row r="245" spans="2:3" x14ac:dyDescent="0.15">
      <c r="B245" s="112"/>
      <c r="C245" s="112" t="s">
        <v>523</v>
      </c>
    </row>
    <row r="246" spans="2:3" x14ac:dyDescent="0.15">
      <c r="B246" s="112"/>
      <c r="C246" s="112" t="s">
        <v>524</v>
      </c>
    </row>
    <row r="247" spans="2:3" x14ac:dyDescent="0.15">
      <c r="B247" s="112"/>
      <c r="C247" s="112" t="s">
        <v>525</v>
      </c>
    </row>
    <row r="248" spans="2:3" x14ac:dyDescent="0.15">
      <c r="B248" s="112"/>
      <c r="C248" s="112" t="s">
        <v>526</v>
      </c>
    </row>
    <row r="249" spans="2:3" x14ac:dyDescent="0.15">
      <c r="B249" s="112"/>
      <c r="C249" s="112" t="s">
        <v>271</v>
      </c>
    </row>
    <row r="250" spans="2:3" x14ac:dyDescent="0.15">
      <c r="B250" s="112"/>
      <c r="C250" s="112" t="s">
        <v>527</v>
      </c>
    </row>
    <row r="251" spans="2:3" x14ac:dyDescent="0.15">
      <c r="B251" s="112"/>
      <c r="C251" s="112" t="s">
        <v>528</v>
      </c>
    </row>
    <row r="252" spans="2:3" x14ac:dyDescent="0.15">
      <c r="B252" s="112"/>
      <c r="C252" s="112" t="s">
        <v>529</v>
      </c>
    </row>
    <row r="253" spans="2:3" x14ac:dyDescent="0.15">
      <c r="B253" s="112"/>
      <c r="C253" s="112" t="s">
        <v>530</v>
      </c>
    </row>
    <row r="254" spans="2:3" x14ac:dyDescent="0.15">
      <c r="B254" s="112"/>
      <c r="C254" s="112" t="s">
        <v>531</v>
      </c>
    </row>
    <row r="255" spans="2:3" x14ac:dyDescent="0.15">
      <c r="B255" s="112"/>
      <c r="C255" s="112" t="s">
        <v>532</v>
      </c>
    </row>
    <row r="256" spans="2:3" x14ac:dyDescent="0.15">
      <c r="B256" s="112"/>
      <c r="C256" s="112" t="s">
        <v>533</v>
      </c>
    </row>
    <row r="257" spans="2:3" x14ac:dyDescent="0.15">
      <c r="B257" s="112"/>
      <c r="C257" s="112" t="s">
        <v>534</v>
      </c>
    </row>
    <row r="258" spans="2:3" x14ac:dyDescent="0.15">
      <c r="B258" s="112"/>
      <c r="C258" s="112" t="s">
        <v>535</v>
      </c>
    </row>
    <row r="259" spans="2:3" x14ac:dyDescent="0.15">
      <c r="B259" s="112"/>
      <c r="C259" s="112" t="s">
        <v>536</v>
      </c>
    </row>
    <row r="260" spans="2:3" x14ac:dyDescent="0.15">
      <c r="B260" s="112"/>
      <c r="C260" s="112" t="s">
        <v>273</v>
      </c>
    </row>
    <row r="261" spans="2:3" x14ac:dyDescent="0.15">
      <c r="B261" s="112"/>
      <c r="C261" s="112" t="s">
        <v>537</v>
      </c>
    </row>
    <row r="262" spans="2:3" x14ac:dyDescent="0.15">
      <c r="B262" s="112"/>
      <c r="C262" s="112" t="s">
        <v>538</v>
      </c>
    </row>
    <row r="263" spans="2:3" x14ac:dyDescent="0.15">
      <c r="B263" s="112"/>
      <c r="C263" s="112" t="s">
        <v>275</v>
      </c>
    </row>
    <row r="264" spans="2:3" x14ac:dyDescent="0.15">
      <c r="B264" s="112"/>
      <c r="C264" s="112" t="s">
        <v>539</v>
      </c>
    </row>
    <row r="265" spans="2:3" x14ac:dyDescent="0.15">
      <c r="B265" s="112"/>
      <c r="C265" s="112" t="s">
        <v>540</v>
      </c>
    </row>
    <row r="266" spans="2:3" x14ac:dyDescent="0.15">
      <c r="B266" s="112"/>
      <c r="C266" s="112" t="s">
        <v>277</v>
      </c>
    </row>
    <row r="267" spans="2:3" x14ac:dyDescent="0.15">
      <c r="B267" s="112"/>
      <c r="C267" s="112" t="s">
        <v>541</v>
      </c>
    </row>
    <row r="268" spans="2:3" x14ac:dyDescent="0.15">
      <c r="B268" s="112"/>
      <c r="C268" s="112" t="s">
        <v>542</v>
      </c>
    </row>
    <row r="269" spans="2:3" x14ac:dyDescent="0.15">
      <c r="B269" s="112"/>
      <c r="C269" s="112" t="s">
        <v>279</v>
      </c>
    </row>
    <row r="270" spans="2:3" x14ac:dyDescent="0.15">
      <c r="B270" s="112"/>
      <c r="C270" s="112" t="s">
        <v>543</v>
      </c>
    </row>
    <row r="271" spans="2:3" x14ac:dyDescent="0.15">
      <c r="B271" s="112"/>
      <c r="C271" s="112" t="s">
        <v>544</v>
      </c>
    </row>
    <row r="272" spans="2:3" x14ac:dyDescent="0.15">
      <c r="B272" s="112"/>
      <c r="C272" s="112" t="s">
        <v>545</v>
      </c>
    </row>
    <row r="273" spans="2:3" x14ac:dyDescent="0.15">
      <c r="B273" s="112"/>
      <c r="C273" s="112" t="s">
        <v>546</v>
      </c>
    </row>
    <row r="274" spans="2:3" x14ac:dyDescent="0.15">
      <c r="B274" s="112"/>
      <c r="C274" s="112" t="s">
        <v>281</v>
      </c>
    </row>
    <row r="275" spans="2:3" x14ac:dyDescent="0.15">
      <c r="B275" s="112"/>
      <c r="C275" s="112" t="s">
        <v>547</v>
      </c>
    </row>
    <row r="276" spans="2:3" x14ac:dyDescent="0.15">
      <c r="B276" s="112"/>
      <c r="C276" s="112" t="s">
        <v>548</v>
      </c>
    </row>
    <row r="277" spans="2:3" x14ac:dyDescent="0.15">
      <c r="B277" s="112"/>
      <c r="C277" s="112" t="s">
        <v>549</v>
      </c>
    </row>
    <row r="278" spans="2:3" x14ac:dyDescent="0.15">
      <c r="B278" s="112"/>
      <c r="C278" s="112" t="s">
        <v>550</v>
      </c>
    </row>
    <row r="279" spans="2:3" x14ac:dyDescent="0.15">
      <c r="B279" s="112"/>
      <c r="C279" s="112" t="s">
        <v>283</v>
      </c>
    </row>
    <row r="280" spans="2:3" x14ac:dyDescent="0.15">
      <c r="B280" s="112"/>
      <c r="C280" s="112" t="s">
        <v>551</v>
      </c>
    </row>
    <row r="281" spans="2:3" x14ac:dyDescent="0.15">
      <c r="B281" s="112"/>
      <c r="C281" s="112" t="s">
        <v>552</v>
      </c>
    </row>
    <row r="282" spans="2:3" x14ac:dyDescent="0.15">
      <c r="B282" s="112"/>
      <c r="C282" s="112" t="s">
        <v>553</v>
      </c>
    </row>
    <row r="283" spans="2:3" x14ac:dyDescent="0.15">
      <c r="B283" s="112"/>
      <c r="C283" s="112" t="s">
        <v>554</v>
      </c>
    </row>
    <row r="284" spans="2:3" x14ac:dyDescent="0.15">
      <c r="B284" s="112"/>
      <c r="C284" s="112" t="s">
        <v>284</v>
      </c>
    </row>
    <row r="285" spans="2:3" x14ac:dyDescent="0.15">
      <c r="B285" s="112"/>
      <c r="C285" s="112" t="s">
        <v>555</v>
      </c>
    </row>
    <row r="286" spans="2:3" x14ac:dyDescent="0.15">
      <c r="B286" s="112"/>
      <c r="C286" s="112" t="s">
        <v>556</v>
      </c>
    </row>
    <row r="287" spans="2:3" x14ac:dyDescent="0.15">
      <c r="B287" s="112"/>
      <c r="C287" s="112" t="s">
        <v>557</v>
      </c>
    </row>
    <row r="288" spans="2:3" x14ac:dyDescent="0.15">
      <c r="B288" s="112"/>
      <c r="C288" s="112" t="s">
        <v>286</v>
      </c>
    </row>
    <row r="289" spans="2:3" x14ac:dyDescent="0.15">
      <c r="B289" s="112"/>
      <c r="C289" s="112" t="s">
        <v>558</v>
      </c>
    </row>
    <row r="290" spans="2:3" x14ac:dyDescent="0.15">
      <c r="B290" s="112"/>
      <c r="C290" s="112" t="s">
        <v>559</v>
      </c>
    </row>
    <row r="291" spans="2:3" x14ac:dyDescent="0.15">
      <c r="B291" s="112"/>
      <c r="C291" s="112" t="s">
        <v>288</v>
      </c>
    </row>
    <row r="292" spans="2:3" x14ac:dyDescent="0.15">
      <c r="B292" s="112"/>
      <c r="C292" s="112" t="s">
        <v>560</v>
      </c>
    </row>
    <row r="293" spans="2:3" x14ac:dyDescent="0.15">
      <c r="B293" s="112"/>
      <c r="C293" s="112" t="s">
        <v>561</v>
      </c>
    </row>
    <row r="294" spans="2:3" x14ac:dyDescent="0.15">
      <c r="B294" s="112"/>
      <c r="C294" s="112" t="s">
        <v>562</v>
      </c>
    </row>
    <row r="295" spans="2:3" x14ac:dyDescent="0.15">
      <c r="B295" s="112"/>
      <c r="C295" s="112" t="s">
        <v>563</v>
      </c>
    </row>
    <row r="296" spans="2:3" x14ac:dyDescent="0.15">
      <c r="B296" s="112"/>
      <c r="C296" s="112" t="s">
        <v>564</v>
      </c>
    </row>
    <row r="297" spans="2:3" x14ac:dyDescent="0.15">
      <c r="B297" s="112"/>
      <c r="C297" s="112" t="s">
        <v>565</v>
      </c>
    </row>
    <row r="298" spans="2:3" x14ac:dyDescent="0.15">
      <c r="B298" s="112"/>
      <c r="C298" s="112" t="s">
        <v>566</v>
      </c>
    </row>
    <row r="299" spans="2:3" x14ac:dyDescent="0.15">
      <c r="B299" s="112"/>
      <c r="C299" s="112" t="s">
        <v>290</v>
      </c>
    </row>
    <row r="300" spans="2:3" x14ac:dyDescent="0.15">
      <c r="B300" s="112"/>
      <c r="C300" s="112" t="s">
        <v>567</v>
      </c>
    </row>
    <row r="301" spans="2:3" x14ac:dyDescent="0.15">
      <c r="B301" s="112"/>
      <c r="C301" s="112" t="s">
        <v>568</v>
      </c>
    </row>
    <row r="302" spans="2:3" x14ac:dyDescent="0.15">
      <c r="B302" s="112"/>
      <c r="C302" s="112" t="s">
        <v>292</v>
      </c>
    </row>
    <row r="303" spans="2:3" x14ac:dyDescent="0.15">
      <c r="B303" s="112"/>
      <c r="C303" s="112" t="s">
        <v>569</v>
      </c>
    </row>
    <row r="304" spans="2:3" x14ac:dyDescent="0.15">
      <c r="B304" s="112"/>
      <c r="C304" s="112" t="s">
        <v>570</v>
      </c>
    </row>
    <row r="305" spans="2:3" x14ac:dyDescent="0.15">
      <c r="B305" s="112"/>
      <c r="C305" s="112" t="s">
        <v>571</v>
      </c>
    </row>
    <row r="306" spans="2:3" x14ac:dyDescent="0.15">
      <c r="B306" s="112"/>
      <c r="C306" s="112" t="s">
        <v>572</v>
      </c>
    </row>
    <row r="307" spans="2:3" x14ac:dyDescent="0.15">
      <c r="B307" s="112"/>
      <c r="C307" s="112" t="s">
        <v>573</v>
      </c>
    </row>
    <row r="308" spans="2:3" x14ac:dyDescent="0.15">
      <c r="B308" s="112"/>
      <c r="C308" s="112" t="s">
        <v>294</v>
      </c>
    </row>
    <row r="309" spans="2:3" x14ac:dyDescent="0.15">
      <c r="B309" s="112"/>
      <c r="C309" s="112" t="s">
        <v>574</v>
      </c>
    </row>
    <row r="310" spans="2:3" x14ac:dyDescent="0.15">
      <c r="B310" s="112"/>
      <c r="C310" s="112" t="s">
        <v>575</v>
      </c>
    </row>
    <row r="311" spans="2:3" x14ac:dyDescent="0.15">
      <c r="B311" s="112"/>
      <c r="C311" s="112" t="s">
        <v>576</v>
      </c>
    </row>
    <row r="312" spans="2:3" x14ac:dyDescent="0.15">
      <c r="B312" s="112"/>
      <c r="C312" s="112" t="s">
        <v>577</v>
      </c>
    </row>
    <row r="313" spans="2:3" x14ac:dyDescent="0.15">
      <c r="B313" s="112"/>
      <c r="C313" s="112" t="s">
        <v>578</v>
      </c>
    </row>
    <row r="314" spans="2:3" x14ac:dyDescent="0.15">
      <c r="B314" s="112"/>
      <c r="C314" s="112" t="s">
        <v>579</v>
      </c>
    </row>
    <row r="315" spans="2:3" x14ac:dyDescent="0.15">
      <c r="B315" s="112"/>
      <c r="C315" s="112" t="s">
        <v>296</v>
      </c>
    </row>
    <row r="316" spans="2:3" x14ac:dyDescent="0.15">
      <c r="B316" s="112"/>
      <c r="C316" s="112" t="s">
        <v>580</v>
      </c>
    </row>
    <row r="317" spans="2:3" x14ac:dyDescent="0.15">
      <c r="B317" s="112"/>
      <c r="C317" s="112" t="s">
        <v>581</v>
      </c>
    </row>
    <row r="318" spans="2:3" x14ac:dyDescent="0.15">
      <c r="B318" s="112"/>
      <c r="C318" s="112" t="s">
        <v>582</v>
      </c>
    </row>
    <row r="319" spans="2:3" x14ac:dyDescent="0.15">
      <c r="B319" s="112"/>
      <c r="C319" s="112" t="s">
        <v>583</v>
      </c>
    </row>
    <row r="320" spans="2:3" x14ac:dyDescent="0.15">
      <c r="B320" s="112"/>
      <c r="C320" s="112" t="s">
        <v>584</v>
      </c>
    </row>
    <row r="321" spans="2:3" x14ac:dyDescent="0.15">
      <c r="B321" s="112"/>
      <c r="C321" s="112" t="s">
        <v>298</v>
      </c>
    </row>
    <row r="322" spans="2:3" x14ac:dyDescent="0.15">
      <c r="B322" s="112"/>
      <c r="C322" s="112" t="s">
        <v>585</v>
      </c>
    </row>
    <row r="323" spans="2:3" x14ac:dyDescent="0.15">
      <c r="B323" s="112"/>
      <c r="C323" s="112" t="s">
        <v>586</v>
      </c>
    </row>
    <row r="324" spans="2:3" x14ac:dyDescent="0.15">
      <c r="B324" s="112"/>
      <c r="C324" s="112" t="s">
        <v>587</v>
      </c>
    </row>
    <row r="325" spans="2:3" x14ac:dyDescent="0.15">
      <c r="B325" s="112"/>
      <c r="C325" s="112" t="s">
        <v>300</v>
      </c>
    </row>
    <row r="326" spans="2:3" x14ac:dyDescent="0.15">
      <c r="B326" s="112"/>
      <c r="C326" s="112" t="s">
        <v>588</v>
      </c>
    </row>
    <row r="327" spans="2:3" x14ac:dyDescent="0.15">
      <c r="B327" s="112"/>
      <c r="C327" s="112" t="s">
        <v>589</v>
      </c>
    </row>
    <row r="328" spans="2:3" x14ac:dyDescent="0.15">
      <c r="B328" s="112"/>
      <c r="C328" s="112" t="s">
        <v>590</v>
      </c>
    </row>
    <row r="329" spans="2:3" x14ac:dyDescent="0.15">
      <c r="B329" s="112"/>
      <c r="C329" s="112" t="s">
        <v>302</v>
      </c>
    </row>
    <row r="330" spans="2:3" x14ac:dyDescent="0.15">
      <c r="B330" s="112"/>
      <c r="C330" s="112" t="s">
        <v>591</v>
      </c>
    </row>
    <row r="331" spans="2:3" x14ac:dyDescent="0.15">
      <c r="B331" s="112"/>
      <c r="C331" s="112" t="s">
        <v>592</v>
      </c>
    </row>
    <row r="332" spans="2:3" x14ac:dyDescent="0.15">
      <c r="B332" s="112"/>
      <c r="C332" s="112" t="s">
        <v>593</v>
      </c>
    </row>
    <row r="333" spans="2:3" x14ac:dyDescent="0.15">
      <c r="B333" s="112"/>
      <c r="C333" s="112" t="s">
        <v>594</v>
      </c>
    </row>
    <row r="334" spans="2:3" x14ac:dyDescent="0.15">
      <c r="B334" s="112"/>
      <c r="C334" s="112" t="s">
        <v>595</v>
      </c>
    </row>
    <row r="335" spans="2:3" x14ac:dyDescent="0.15">
      <c r="B335" s="112"/>
      <c r="C335" s="112" t="s">
        <v>596</v>
      </c>
    </row>
    <row r="336" spans="2:3" x14ac:dyDescent="0.15">
      <c r="B336" s="112"/>
      <c r="C336" s="112" t="s">
        <v>597</v>
      </c>
    </row>
    <row r="337" spans="2:3" x14ac:dyDescent="0.15">
      <c r="B337" s="112"/>
      <c r="C337" s="112" t="s">
        <v>304</v>
      </c>
    </row>
    <row r="338" spans="2:3" x14ac:dyDescent="0.15">
      <c r="B338" s="112"/>
      <c r="C338" s="112" t="s">
        <v>598</v>
      </c>
    </row>
    <row r="339" spans="2:3" x14ac:dyDescent="0.15">
      <c r="B339" s="112"/>
      <c r="C339" s="112" t="s">
        <v>599</v>
      </c>
    </row>
    <row r="340" spans="2:3" x14ac:dyDescent="0.15">
      <c r="B340" s="112"/>
      <c r="C340" s="112" t="s">
        <v>305</v>
      </c>
    </row>
    <row r="341" spans="2:3" x14ac:dyDescent="0.15">
      <c r="B341" s="112"/>
      <c r="C341" s="112" t="s">
        <v>600</v>
      </c>
    </row>
    <row r="342" spans="2:3" x14ac:dyDescent="0.15">
      <c r="B342" s="112"/>
      <c r="C342" s="112" t="s">
        <v>601</v>
      </c>
    </row>
    <row r="343" spans="2:3" x14ac:dyDescent="0.15">
      <c r="B343" s="112"/>
      <c r="C343" s="112" t="s">
        <v>307</v>
      </c>
    </row>
    <row r="344" spans="2:3" x14ac:dyDescent="0.15">
      <c r="B344" s="112"/>
      <c r="C344" s="112" t="s">
        <v>602</v>
      </c>
    </row>
    <row r="345" spans="2:3" x14ac:dyDescent="0.15">
      <c r="B345" s="112"/>
      <c r="C345" s="112" t="s">
        <v>603</v>
      </c>
    </row>
    <row r="346" spans="2:3" x14ac:dyDescent="0.15">
      <c r="B346" s="112"/>
      <c r="C346" s="112" t="s">
        <v>604</v>
      </c>
    </row>
    <row r="347" spans="2:3" x14ac:dyDescent="0.15">
      <c r="B347" s="112"/>
      <c r="C347" s="112" t="s">
        <v>605</v>
      </c>
    </row>
    <row r="348" spans="2:3" x14ac:dyDescent="0.15">
      <c r="B348" s="112"/>
      <c r="C348" s="112" t="s">
        <v>309</v>
      </c>
    </row>
    <row r="349" spans="2:3" x14ac:dyDescent="0.15">
      <c r="B349" s="112"/>
      <c r="C349" s="112" t="s">
        <v>606</v>
      </c>
    </row>
    <row r="350" spans="2:3" x14ac:dyDescent="0.15">
      <c r="B350" s="112"/>
      <c r="C350" s="112" t="s">
        <v>607</v>
      </c>
    </row>
    <row r="351" spans="2:3" x14ac:dyDescent="0.15">
      <c r="B351" s="112"/>
      <c r="C351" s="112" t="s">
        <v>608</v>
      </c>
    </row>
    <row r="352" spans="2:3" x14ac:dyDescent="0.15">
      <c r="B352" s="112"/>
      <c r="C352" s="112" t="s">
        <v>311</v>
      </c>
    </row>
    <row r="353" spans="2:3" x14ac:dyDescent="0.15">
      <c r="B353" s="112"/>
      <c r="C353" s="112" t="s">
        <v>609</v>
      </c>
    </row>
    <row r="354" spans="2:3" x14ac:dyDescent="0.15">
      <c r="B354" s="112"/>
      <c r="C354" s="112" t="s">
        <v>610</v>
      </c>
    </row>
    <row r="355" spans="2:3" x14ac:dyDescent="0.15">
      <c r="B355" s="112"/>
      <c r="C355" s="112" t="s">
        <v>611</v>
      </c>
    </row>
    <row r="356" spans="2:3" x14ac:dyDescent="0.15">
      <c r="B356" s="112"/>
      <c r="C356" s="112" t="s">
        <v>612</v>
      </c>
    </row>
    <row r="357" spans="2:3" x14ac:dyDescent="0.15">
      <c r="B357" s="112"/>
      <c r="C357" s="112" t="s">
        <v>613</v>
      </c>
    </row>
    <row r="358" spans="2:3" x14ac:dyDescent="0.15">
      <c r="B358" s="112"/>
      <c r="C358" s="112" t="s">
        <v>614</v>
      </c>
    </row>
    <row r="359" spans="2:3" x14ac:dyDescent="0.15">
      <c r="B359" s="112"/>
      <c r="C359" s="112" t="s">
        <v>615</v>
      </c>
    </row>
    <row r="360" spans="2:3" x14ac:dyDescent="0.15">
      <c r="B360" s="112"/>
      <c r="C360" s="112" t="s">
        <v>313</v>
      </c>
    </row>
    <row r="361" spans="2:3" x14ac:dyDescent="0.15">
      <c r="B361" s="112"/>
      <c r="C361" s="112" t="s">
        <v>616</v>
      </c>
    </row>
    <row r="362" spans="2:3" x14ac:dyDescent="0.15">
      <c r="B362" s="112"/>
      <c r="C362" s="112" t="s">
        <v>617</v>
      </c>
    </row>
    <row r="363" spans="2:3" x14ac:dyDescent="0.15">
      <c r="B363" s="112"/>
      <c r="C363" s="112" t="s">
        <v>618</v>
      </c>
    </row>
    <row r="364" spans="2:3" x14ac:dyDescent="0.15">
      <c r="B364" s="112"/>
      <c r="C364" s="112" t="s">
        <v>619</v>
      </c>
    </row>
    <row r="365" spans="2:3" x14ac:dyDescent="0.15">
      <c r="B365" s="112"/>
      <c r="C365" s="112" t="s">
        <v>620</v>
      </c>
    </row>
    <row r="366" spans="2:3" x14ac:dyDescent="0.15">
      <c r="B366" s="112"/>
      <c r="C366" s="112" t="s">
        <v>315</v>
      </c>
    </row>
    <row r="367" spans="2:3" x14ac:dyDescent="0.15">
      <c r="B367" s="112"/>
      <c r="C367" s="112" t="s">
        <v>621</v>
      </c>
    </row>
    <row r="368" spans="2:3" x14ac:dyDescent="0.15">
      <c r="B368" s="112"/>
      <c r="C368" s="112" t="s">
        <v>622</v>
      </c>
    </row>
    <row r="369" spans="2:3" x14ac:dyDescent="0.15">
      <c r="B369" s="112"/>
      <c r="C369" s="112" t="s">
        <v>623</v>
      </c>
    </row>
    <row r="370" spans="2:3" x14ac:dyDescent="0.15">
      <c r="B370" s="112"/>
      <c r="C370" s="112" t="s">
        <v>624</v>
      </c>
    </row>
    <row r="371" spans="2:3" x14ac:dyDescent="0.15">
      <c r="B371" s="112"/>
      <c r="C371" s="112" t="s">
        <v>625</v>
      </c>
    </row>
    <row r="372" spans="2:3" x14ac:dyDescent="0.15">
      <c r="B372" s="112"/>
      <c r="C372" s="112" t="s">
        <v>317</v>
      </c>
    </row>
    <row r="373" spans="2:3" x14ac:dyDescent="0.15">
      <c r="B373" s="112"/>
      <c r="C373" s="112" t="s">
        <v>626</v>
      </c>
    </row>
    <row r="374" spans="2:3" x14ac:dyDescent="0.15">
      <c r="B374" s="112"/>
      <c r="C374" s="112" t="s">
        <v>627</v>
      </c>
    </row>
    <row r="375" spans="2:3" x14ac:dyDescent="0.15">
      <c r="B375" s="112"/>
      <c r="C375" s="112" t="s">
        <v>628</v>
      </c>
    </row>
    <row r="376" spans="2:3" x14ac:dyDescent="0.15">
      <c r="B376" s="112"/>
      <c r="C376" s="112" t="s">
        <v>318</v>
      </c>
    </row>
    <row r="377" spans="2:3" x14ac:dyDescent="0.15">
      <c r="B377" s="112"/>
      <c r="C377" s="112" t="s">
        <v>629</v>
      </c>
    </row>
    <row r="378" spans="2:3" x14ac:dyDescent="0.15">
      <c r="B378" s="112"/>
      <c r="C378" s="112" t="s">
        <v>630</v>
      </c>
    </row>
    <row r="379" spans="2:3" x14ac:dyDescent="0.15">
      <c r="B379" s="112"/>
      <c r="C379" s="112" t="s">
        <v>631</v>
      </c>
    </row>
    <row r="380" spans="2:3" x14ac:dyDescent="0.15">
      <c r="B380" s="112"/>
      <c r="C380" s="112" t="s">
        <v>632</v>
      </c>
    </row>
    <row r="381" spans="2:3" x14ac:dyDescent="0.15">
      <c r="B381" s="112"/>
      <c r="C381" s="112" t="s">
        <v>633</v>
      </c>
    </row>
    <row r="382" spans="2:3" x14ac:dyDescent="0.15">
      <c r="B382" s="112"/>
      <c r="C382" s="112" t="s">
        <v>634</v>
      </c>
    </row>
    <row r="383" spans="2:3" x14ac:dyDescent="0.15">
      <c r="B383" s="112"/>
      <c r="C383" s="112" t="s">
        <v>320</v>
      </c>
    </row>
    <row r="384" spans="2:3" x14ac:dyDescent="0.15">
      <c r="B384" s="112"/>
      <c r="C384" s="112" t="s">
        <v>635</v>
      </c>
    </row>
    <row r="385" spans="2:3" x14ac:dyDescent="0.15">
      <c r="B385" s="112"/>
      <c r="C385" s="112" t="s">
        <v>636</v>
      </c>
    </row>
    <row r="386" spans="2:3" x14ac:dyDescent="0.15">
      <c r="B386" s="112"/>
      <c r="C386" s="112" t="s">
        <v>637</v>
      </c>
    </row>
    <row r="387" spans="2:3" x14ac:dyDescent="0.15">
      <c r="B387" s="112"/>
      <c r="C387" s="112" t="s">
        <v>638</v>
      </c>
    </row>
    <row r="388" spans="2:3" x14ac:dyDescent="0.15">
      <c r="B388" s="112"/>
      <c r="C388" s="112" t="s">
        <v>639</v>
      </c>
    </row>
    <row r="389" spans="2:3" x14ac:dyDescent="0.15">
      <c r="B389" s="112"/>
      <c r="C389" s="112" t="s">
        <v>640</v>
      </c>
    </row>
    <row r="390" spans="2:3" x14ac:dyDescent="0.15">
      <c r="B390" s="112"/>
      <c r="C390" s="112" t="s">
        <v>641</v>
      </c>
    </row>
    <row r="391" spans="2:3" x14ac:dyDescent="0.15">
      <c r="B391" s="112"/>
      <c r="C391" s="112" t="s">
        <v>642</v>
      </c>
    </row>
    <row r="392" spans="2:3" x14ac:dyDescent="0.15">
      <c r="B392" s="112"/>
      <c r="C392" s="112" t="s">
        <v>322</v>
      </c>
    </row>
    <row r="393" spans="2:3" x14ac:dyDescent="0.15">
      <c r="B393" s="112"/>
      <c r="C393" s="112" t="s">
        <v>643</v>
      </c>
    </row>
    <row r="394" spans="2:3" x14ac:dyDescent="0.15">
      <c r="B394" s="112"/>
      <c r="C394" s="112" t="s">
        <v>644</v>
      </c>
    </row>
    <row r="395" spans="2:3" x14ac:dyDescent="0.15">
      <c r="B395" s="112"/>
      <c r="C395" s="112" t="s">
        <v>645</v>
      </c>
    </row>
    <row r="396" spans="2:3" x14ac:dyDescent="0.15">
      <c r="B396" s="112"/>
      <c r="C396" s="112" t="s">
        <v>646</v>
      </c>
    </row>
    <row r="397" spans="2:3" x14ac:dyDescent="0.15">
      <c r="B397" s="112"/>
      <c r="C397" s="112" t="s">
        <v>324</v>
      </c>
    </row>
    <row r="398" spans="2:3" x14ac:dyDescent="0.15">
      <c r="B398" s="112"/>
      <c r="C398" s="112" t="s">
        <v>647</v>
      </c>
    </row>
    <row r="399" spans="2:3" x14ac:dyDescent="0.15">
      <c r="B399" s="112"/>
      <c r="C399" s="112" t="s">
        <v>648</v>
      </c>
    </row>
    <row r="400" spans="2:3" x14ac:dyDescent="0.15">
      <c r="B400" s="112"/>
      <c r="C400" s="112" t="s">
        <v>649</v>
      </c>
    </row>
    <row r="401" spans="2:3" x14ac:dyDescent="0.15">
      <c r="B401" s="112"/>
      <c r="C401" s="112" t="s">
        <v>650</v>
      </c>
    </row>
    <row r="402" spans="2:3" x14ac:dyDescent="0.15">
      <c r="B402" s="112"/>
      <c r="C402" s="112" t="s">
        <v>651</v>
      </c>
    </row>
    <row r="403" spans="2:3" x14ac:dyDescent="0.15">
      <c r="B403" s="112"/>
      <c r="C403" s="112" t="s">
        <v>652</v>
      </c>
    </row>
    <row r="404" spans="2:3" x14ac:dyDescent="0.15">
      <c r="B404" s="112"/>
      <c r="C404" s="112" t="s">
        <v>653</v>
      </c>
    </row>
    <row r="405" spans="2:3" x14ac:dyDescent="0.15">
      <c r="B405" s="112"/>
      <c r="C405" s="112" t="s">
        <v>654</v>
      </c>
    </row>
    <row r="406" spans="2:3" x14ac:dyDescent="0.15">
      <c r="B406" s="112"/>
      <c r="C406" s="112" t="s">
        <v>655</v>
      </c>
    </row>
    <row r="407" spans="2:3" x14ac:dyDescent="0.15">
      <c r="B407" s="112"/>
      <c r="C407" s="112" t="s">
        <v>656</v>
      </c>
    </row>
    <row r="408" spans="2:3" x14ac:dyDescent="0.15">
      <c r="B408" s="112"/>
      <c r="C408" s="112" t="s">
        <v>326</v>
      </c>
    </row>
    <row r="409" spans="2:3" x14ac:dyDescent="0.15">
      <c r="B409" s="112"/>
      <c r="C409" s="112" t="s">
        <v>657</v>
      </c>
    </row>
    <row r="410" spans="2:3" x14ac:dyDescent="0.15">
      <c r="B410" s="112"/>
      <c r="C410" s="112" t="s">
        <v>658</v>
      </c>
    </row>
    <row r="411" spans="2:3" x14ac:dyDescent="0.15">
      <c r="B411" s="112"/>
      <c r="C411" s="112" t="s">
        <v>659</v>
      </c>
    </row>
    <row r="412" spans="2:3" x14ac:dyDescent="0.15">
      <c r="B412" s="112"/>
      <c r="C412" s="112" t="s">
        <v>660</v>
      </c>
    </row>
    <row r="413" spans="2:3" x14ac:dyDescent="0.15">
      <c r="B413" s="112"/>
      <c r="C413" s="112" t="s">
        <v>328</v>
      </c>
    </row>
    <row r="414" spans="2:3" x14ac:dyDescent="0.15">
      <c r="B414" s="112"/>
      <c r="C414" s="112" t="s">
        <v>661</v>
      </c>
    </row>
    <row r="415" spans="2:3" x14ac:dyDescent="0.15">
      <c r="B415" s="112"/>
      <c r="C415" s="112" t="s">
        <v>662</v>
      </c>
    </row>
    <row r="416" spans="2:3" x14ac:dyDescent="0.15">
      <c r="B416" s="112"/>
      <c r="C416" s="112" t="s">
        <v>663</v>
      </c>
    </row>
    <row r="417" spans="2:3" x14ac:dyDescent="0.15">
      <c r="B417" s="112"/>
      <c r="C417" s="112" t="s">
        <v>330</v>
      </c>
    </row>
    <row r="418" spans="2:3" x14ac:dyDescent="0.15">
      <c r="B418" s="112"/>
      <c r="C418" s="112" t="s">
        <v>664</v>
      </c>
    </row>
    <row r="419" spans="2:3" x14ac:dyDescent="0.15">
      <c r="B419" s="112"/>
      <c r="C419" s="112" t="s">
        <v>665</v>
      </c>
    </row>
    <row r="420" spans="2:3" x14ac:dyDescent="0.15">
      <c r="B420" s="112"/>
      <c r="C420" s="112" t="s">
        <v>666</v>
      </c>
    </row>
    <row r="421" spans="2:3" x14ac:dyDescent="0.15">
      <c r="B421" s="112"/>
      <c r="C421" s="112" t="s">
        <v>332</v>
      </c>
    </row>
    <row r="422" spans="2:3" x14ac:dyDescent="0.15">
      <c r="B422" s="112"/>
      <c r="C422" s="112" t="s">
        <v>667</v>
      </c>
    </row>
    <row r="423" spans="2:3" x14ac:dyDescent="0.15">
      <c r="B423" s="112"/>
      <c r="C423" s="112" t="s">
        <v>668</v>
      </c>
    </row>
    <row r="424" spans="2:3" x14ac:dyDescent="0.15">
      <c r="B424" s="112"/>
      <c r="C424" s="112" t="s">
        <v>669</v>
      </c>
    </row>
    <row r="425" spans="2:3" x14ac:dyDescent="0.15">
      <c r="B425" s="112"/>
      <c r="C425" s="112" t="s">
        <v>670</v>
      </c>
    </row>
    <row r="426" spans="2:3" x14ac:dyDescent="0.15">
      <c r="B426" s="112"/>
      <c r="C426" s="112" t="s">
        <v>671</v>
      </c>
    </row>
    <row r="427" spans="2:3" x14ac:dyDescent="0.15">
      <c r="B427" s="112"/>
      <c r="C427" s="112" t="s">
        <v>334</v>
      </c>
    </row>
    <row r="428" spans="2:3" x14ac:dyDescent="0.15">
      <c r="B428" s="112"/>
      <c r="C428" s="112" t="s">
        <v>672</v>
      </c>
    </row>
    <row r="429" spans="2:3" x14ac:dyDescent="0.15">
      <c r="B429" s="112"/>
      <c r="C429" s="112" t="s">
        <v>673</v>
      </c>
    </row>
    <row r="430" spans="2:3" x14ac:dyDescent="0.15">
      <c r="B430" s="112"/>
      <c r="C430" s="112" t="s">
        <v>674</v>
      </c>
    </row>
    <row r="431" spans="2:3" x14ac:dyDescent="0.15">
      <c r="B431" s="112"/>
      <c r="C431" s="112" t="s">
        <v>336</v>
      </c>
    </row>
    <row r="432" spans="2:3" x14ac:dyDescent="0.15">
      <c r="B432" s="112"/>
      <c r="C432" s="112" t="s">
        <v>675</v>
      </c>
    </row>
    <row r="433" spans="2:3" x14ac:dyDescent="0.15">
      <c r="B433" s="112"/>
      <c r="C433" s="112" t="s">
        <v>676</v>
      </c>
    </row>
    <row r="434" spans="2:3" x14ac:dyDescent="0.15">
      <c r="B434" s="112"/>
      <c r="C434" s="112" t="s">
        <v>677</v>
      </c>
    </row>
    <row r="435" spans="2:3" x14ac:dyDescent="0.15">
      <c r="B435" s="112"/>
      <c r="C435" s="112" t="s">
        <v>678</v>
      </c>
    </row>
    <row r="436" spans="2:3" x14ac:dyDescent="0.15">
      <c r="B436" s="112"/>
      <c r="C436" s="112" t="s">
        <v>338</v>
      </c>
    </row>
    <row r="437" spans="2:3" x14ac:dyDescent="0.15">
      <c r="B437" s="112"/>
      <c r="C437" s="112" t="s">
        <v>679</v>
      </c>
    </row>
    <row r="438" spans="2:3" x14ac:dyDescent="0.15">
      <c r="B438" s="112"/>
      <c r="C438" s="112" t="s">
        <v>680</v>
      </c>
    </row>
    <row r="439" spans="2:3" x14ac:dyDescent="0.15">
      <c r="B439" s="112"/>
      <c r="C439" s="112" t="s">
        <v>681</v>
      </c>
    </row>
    <row r="440" spans="2:3" x14ac:dyDescent="0.15">
      <c r="B440" s="112"/>
      <c r="C440" s="112" t="s">
        <v>682</v>
      </c>
    </row>
    <row r="441" spans="2:3" x14ac:dyDescent="0.15">
      <c r="B441" s="112"/>
      <c r="C441" s="112" t="s">
        <v>683</v>
      </c>
    </row>
    <row r="442" spans="2:3" x14ac:dyDescent="0.15">
      <c r="B442" s="112"/>
      <c r="C442" s="112" t="s">
        <v>684</v>
      </c>
    </row>
    <row r="443" spans="2:3" x14ac:dyDescent="0.15">
      <c r="B443" s="112"/>
      <c r="C443" s="112" t="s">
        <v>339</v>
      </c>
    </row>
    <row r="444" spans="2:3" x14ac:dyDescent="0.15">
      <c r="B444" s="112"/>
      <c r="C444" s="112" t="s">
        <v>685</v>
      </c>
    </row>
    <row r="445" spans="2:3" x14ac:dyDescent="0.15">
      <c r="B445" s="112"/>
      <c r="C445" s="112" t="s">
        <v>686</v>
      </c>
    </row>
    <row r="446" spans="2:3" x14ac:dyDescent="0.15">
      <c r="B446" s="112"/>
      <c r="C446" s="112" t="s">
        <v>687</v>
      </c>
    </row>
    <row r="447" spans="2:3" x14ac:dyDescent="0.15">
      <c r="B447" s="112"/>
      <c r="C447" s="112" t="s">
        <v>341</v>
      </c>
    </row>
    <row r="448" spans="2:3" x14ac:dyDescent="0.15">
      <c r="B448" s="112"/>
      <c r="C448" s="112" t="s">
        <v>688</v>
      </c>
    </row>
    <row r="449" spans="2:3" x14ac:dyDescent="0.15">
      <c r="B449" s="112"/>
      <c r="C449" s="112" t="s">
        <v>689</v>
      </c>
    </row>
    <row r="450" spans="2:3" x14ac:dyDescent="0.15">
      <c r="B450" s="112"/>
      <c r="C450" s="112" t="s">
        <v>690</v>
      </c>
    </row>
    <row r="451" spans="2:3" x14ac:dyDescent="0.15">
      <c r="B451" s="112"/>
      <c r="C451" s="112" t="s">
        <v>691</v>
      </c>
    </row>
    <row r="452" spans="2:3" x14ac:dyDescent="0.15">
      <c r="B452" s="112"/>
      <c r="C452" s="112" t="s">
        <v>692</v>
      </c>
    </row>
    <row r="453" spans="2:3" x14ac:dyDescent="0.15">
      <c r="B453" s="112"/>
      <c r="C453" s="112" t="s">
        <v>343</v>
      </c>
    </row>
    <row r="454" spans="2:3" x14ac:dyDescent="0.15">
      <c r="B454" s="112"/>
      <c r="C454" s="112" t="s">
        <v>693</v>
      </c>
    </row>
    <row r="455" spans="2:3" x14ac:dyDescent="0.15">
      <c r="B455" s="112"/>
      <c r="C455" s="112" t="s">
        <v>694</v>
      </c>
    </row>
    <row r="456" spans="2:3" x14ac:dyDescent="0.15">
      <c r="B456" s="112"/>
      <c r="C456" s="112" t="s">
        <v>695</v>
      </c>
    </row>
    <row r="457" spans="2:3" x14ac:dyDescent="0.15">
      <c r="B457" s="112"/>
      <c r="C457" s="112" t="s">
        <v>696</v>
      </c>
    </row>
    <row r="458" spans="2:3" x14ac:dyDescent="0.15">
      <c r="B458" s="112"/>
      <c r="C458" s="112" t="s">
        <v>697</v>
      </c>
    </row>
    <row r="459" spans="2:3" x14ac:dyDescent="0.15">
      <c r="B459" s="112"/>
      <c r="C459" s="112" t="s">
        <v>698</v>
      </c>
    </row>
    <row r="460" spans="2:3" x14ac:dyDescent="0.15">
      <c r="B460" s="112"/>
      <c r="C460" s="112" t="s">
        <v>699</v>
      </c>
    </row>
    <row r="461" spans="2:3" x14ac:dyDescent="0.15">
      <c r="B461" s="112"/>
      <c r="C461" s="112" t="s">
        <v>345</v>
      </c>
    </row>
    <row r="462" spans="2:3" x14ac:dyDescent="0.15">
      <c r="B462" s="112"/>
      <c r="C462" s="112" t="s">
        <v>700</v>
      </c>
    </row>
    <row r="463" spans="2:3" x14ac:dyDescent="0.15">
      <c r="B463" s="112"/>
      <c r="C463" s="112" t="s">
        <v>701</v>
      </c>
    </row>
    <row r="464" spans="2:3" x14ac:dyDescent="0.15">
      <c r="B464" s="112"/>
      <c r="C464" s="112" t="s">
        <v>702</v>
      </c>
    </row>
    <row r="465" spans="2:3" x14ac:dyDescent="0.15">
      <c r="B465" s="112"/>
      <c r="C465" s="112" t="s">
        <v>347</v>
      </c>
    </row>
    <row r="466" spans="2:3" x14ac:dyDescent="0.15">
      <c r="B466" s="112"/>
      <c r="C466" s="112" t="s">
        <v>703</v>
      </c>
    </row>
    <row r="467" spans="2:3" x14ac:dyDescent="0.15">
      <c r="B467" s="112"/>
      <c r="C467" s="112" t="s">
        <v>704</v>
      </c>
    </row>
    <row r="468" spans="2:3" x14ac:dyDescent="0.15">
      <c r="B468" s="112"/>
      <c r="C468" s="112" t="s">
        <v>705</v>
      </c>
    </row>
    <row r="469" spans="2:3" x14ac:dyDescent="0.15">
      <c r="B469" s="112"/>
      <c r="C469" s="112" t="s">
        <v>706</v>
      </c>
    </row>
    <row r="470" spans="2:3" x14ac:dyDescent="0.15">
      <c r="B470" s="112"/>
      <c r="C470" s="112" t="s">
        <v>707</v>
      </c>
    </row>
    <row r="471" spans="2:3" x14ac:dyDescent="0.15">
      <c r="B471" s="112"/>
      <c r="C471" s="112" t="s">
        <v>708</v>
      </c>
    </row>
    <row r="472" spans="2:3" x14ac:dyDescent="0.15">
      <c r="B472" s="112"/>
      <c r="C472" s="112" t="s">
        <v>709</v>
      </c>
    </row>
    <row r="473" spans="2:3" x14ac:dyDescent="0.15">
      <c r="B473" s="112"/>
      <c r="C473" s="112" t="s">
        <v>710</v>
      </c>
    </row>
    <row r="474" spans="2:3" x14ac:dyDescent="0.15">
      <c r="B474" s="112"/>
      <c r="C474" s="112" t="s">
        <v>711</v>
      </c>
    </row>
    <row r="475" spans="2:3" x14ac:dyDescent="0.15">
      <c r="B475" s="112"/>
      <c r="C475" s="112" t="s">
        <v>712</v>
      </c>
    </row>
    <row r="476" spans="2:3" x14ac:dyDescent="0.15">
      <c r="B476" s="112"/>
      <c r="C476" s="112" t="s">
        <v>349</v>
      </c>
    </row>
    <row r="477" spans="2:3" x14ac:dyDescent="0.15">
      <c r="B477" s="112"/>
      <c r="C477" s="112" t="s">
        <v>713</v>
      </c>
    </row>
    <row r="478" spans="2:3" x14ac:dyDescent="0.15">
      <c r="B478" s="112"/>
      <c r="C478" s="112" t="s">
        <v>714</v>
      </c>
    </row>
    <row r="479" spans="2:3" x14ac:dyDescent="0.15">
      <c r="B479" s="112"/>
      <c r="C479" s="112" t="s">
        <v>351</v>
      </c>
    </row>
    <row r="480" spans="2:3" x14ac:dyDescent="0.15">
      <c r="B480" s="112"/>
      <c r="C480" s="112" t="s">
        <v>715</v>
      </c>
    </row>
    <row r="481" spans="2:3" x14ac:dyDescent="0.15">
      <c r="B481" s="112"/>
      <c r="C481" s="112" t="s">
        <v>716</v>
      </c>
    </row>
    <row r="482" spans="2:3" x14ac:dyDescent="0.15">
      <c r="B482" s="112"/>
      <c r="C482" s="112" t="s">
        <v>717</v>
      </c>
    </row>
    <row r="483" spans="2:3" x14ac:dyDescent="0.15">
      <c r="B483" s="112"/>
      <c r="C483" s="112" t="s">
        <v>718</v>
      </c>
    </row>
    <row r="484" spans="2:3" x14ac:dyDescent="0.15">
      <c r="B484" s="112"/>
      <c r="C484" s="112" t="s">
        <v>719</v>
      </c>
    </row>
    <row r="485" spans="2:3" x14ac:dyDescent="0.15">
      <c r="B485" s="112"/>
      <c r="C485" s="112" t="s">
        <v>720</v>
      </c>
    </row>
    <row r="486" spans="2:3" x14ac:dyDescent="0.15">
      <c r="B486" s="112"/>
      <c r="C486" s="112" t="s">
        <v>721</v>
      </c>
    </row>
    <row r="487" spans="2:3" x14ac:dyDescent="0.15">
      <c r="B487" s="112"/>
      <c r="C487" s="112" t="s">
        <v>722</v>
      </c>
    </row>
    <row r="488" spans="2:3" x14ac:dyDescent="0.15">
      <c r="B488" s="112"/>
      <c r="C488" s="112" t="s">
        <v>353</v>
      </c>
    </row>
    <row r="489" spans="2:3" x14ac:dyDescent="0.15">
      <c r="B489" s="112"/>
      <c r="C489" s="112" t="s">
        <v>723</v>
      </c>
    </row>
    <row r="490" spans="2:3" x14ac:dyDescent="0.15">
      <c r="B490" s="112"/>
      <c r="C490" s="112" t="s">
        <v>724</v>
      </c>
    </row>
    <row r="491" spans="2:3" x14ac:dyDescent="0.15">
      <c r="B491" s="112"/>
      <c r="C491" s="112" t="s">
        <v>725</v>
      </c>
    </row>
    <row r="492" spans="2:3" x14ac:dyDescent="0.15">
      <c r="B492" s="112"/>
      <c r="C492" s="112" t="s">
        <v>726</v>
      </c>
    </row>
    <row r="493" spans="2:3" x14ac:dyDescent="0.15">
      <c r="B493" s="112"/>
      <c r="C493" s="112" t="s">
        <v>727</v>
      </c>
    </row>
    <row r="494" spans="2:3" x14ac:dyDescent="0.15">
      <c r="B494" s="112"/>
      <c r="C494" s="112" t="s">
        <v>354</v>
      </c>
    </row>
    <row r="495" spans="2:3" x14ac:dyDescent="0.15">
      <c r="B495" s="112"/>
      <c r="C495" s="112" t="s">
        <v>728</v>
      </c>
    </row>
    <row r="496" spans="2:3" x14ac:dyDescent="0.15">
      <c r="B496" s="112"/>
      <c r="C496" s="112" t="s">
        <v>729</v>
      </c>
    </row>
    <row r="497" spans="2:3" x14ac:dyDescent="0.15">
      <c r="B497" s="112"/>
      <c r="C497" s="112" t="s">
        <v>730</v>
      </c>
    </row>
    <row r="498" spans="2:3" x14ac:dyDescent="0.15">
      <c r="B498" s="112"/>
      <c r="C498" s="112" t="s">
        <v>731</v>
      </c>
    </row>
    <row r="499" spans="2:3" x14ac:dyDescent="0.15">
      <c r="B499" s="112"/>
      <c r="C499" s="112" t="s">
        <v>732</v>
      </c>
    </row>
    <row r="500" spans="2:3" x14ac:dyDescent="0.15">
      <c r="B500" s="112"/>
      <c r="C500" s="112" t="s">
        <v>733</v>
      </c>
    </row>
    <row r="501" spans="2:3" x14ac:dyDescent="0.15">
      <c r="B501" s="112"/>
      <c r="C501" s="112" t="s">
        <v>734</v>
      </c>
    </row>
    <row r="502" spans="2:3" x14ac:dyDescent="0.15">
      <c r="B502" s="112"/>
      <c r="C502" s="112" t="s">
        <v>735</v>
      </c>
    </row>
    <row r="503" spans="2:3" x14ac:dyDescent="0.15">
      <c r="B503" s="112"/>
      <c r="C503" s="112" t="s">
        <v>736</v>
      </c>
    </row>
    <row r="504" spans="2:3" x14ac:dyDescent="0.15">
      <c r="B504" s="112"/>
      <c r="C504" s="112" t="s">
        <v>356</v>
      </c>
    </row>
    <row r="505" spans="2:3" x14ac:dyDescent="0.15">
      <c r="B505" s="112"/>
      <c r="C505" s="112" t="s">
        <v>737</v>
      </c>
    </row>
    <row r="506" spans="2:3" x14ac:dyDescent="0.15">
      <c r="B506" s="112"/>
      <c r="C506" s="112" t="s">
        <v>738</v>
      </c>
    </row>
    <row r="507" spans="2:3" x14ac:dyDescent="0.15">
      <c r="B507" s="112"/>
      <c r="C507" s="112" t="s">
        <v>739</v>
      </c>
    </row>
    <row r="508" spans="2:3" x14ac:dyDescent="0.15">
      <c r="B508" s="112"/>
      <c r="C508" s="112" t="s">
        <v>358</v>
      </c>
    </row>
    <row r="509" spans="2:3" x14ac:dyDescent="0.15">
      <c r="B509" s="112"/>
      <c r="C509" s="112" t="s">
        <v>740</v>
      </c>
    </row>
    <row r="510" spans="2:3" x14ac:dyDescent="0.15">
      <c r="B510" s="112"/>
      <c r="C510" s="112" t="s">
        <v>741</v>
      </c>
    </row>
    <row r="511" spans="2:3" x14ac:dyDescent="0.15">
      <c r="B511" s="112"/>
      <c r="C511" s="112" t="s">
        <v>742</v>
      </c>
    </row>
    <row r="512" spans="2:3" x14ac:dyDescent="0.15">
      <c r="B512" s="112"/>
      <c r="C512" s="112" t="s">
        <v>743</v>
      </c>
    </row>
    <row r="513" spans="2:3" x14ac:dyDescent="0.15">
      <c r="B513" s="112"/>
      <c r="C513" s="112" t="s">
        <v>744</v>
      </c>
    </row>
    <row r="514" spans="2:3" x14ac:dyDescent="0.15">
      <c r="B514" s="112"/>
      <c r="C514" s="112" t="s">
        <v>745</v>
      </c>
    </row>
    <row r="515" spans="2:3" x14ac:dyDescent="0.15">
      <c r="B515" s="112"/>
      <c r="C515" s="112" t="s">
        <v>746</v>
      </c>
    </row>
    <row r="516" spans="2:3" x14ac:dyDescent="0.15">
      <c r="B516" s="112"/>
      <c r="C516" s="112" t="s">
        <v>360</v>
      </c>
    </row>
    <row r="517" spans="2:3" x14ac:dyDescent="0.15">
      <c r="B517" s="112"/>
      <c r="C517" s="112" t="s">
        <v>747</v>
      </c>
    </row>
    <row r="518" spans="2:3" x14ac:dyDescent="0.15">
      <c r="B518" s="112"/>
      <c r="C518" s="112" t="s">
        <v>748</v>
      </c>
    </row>
    <row r="519" spans="2:3" x14ac:dyDescent="0.15">
      <c r="B519" s="112"/>
      <c r="C519" s="112" t="s">
        <v>749</v>
      </c>
    </row>
    <row r="520" spans="2:3" x14ac:dyDescent="0.15">
      <c r="B520" s="112"/>
      <c r="C520" s="112" t="s">
        <v>750</v>
      </c>
    </row>
    <row r="521" spans="2:3" x14ac:dyDescent="0.15">
      <c r="B521" s="112"/>
      <c r="C521" s="112" t="s">
        <v>751</v>
      </c>
    </row>
    <row r="522" spans="2:3" x14ac:dyDescent="0.15">
      <c r="B522" s="112"/>
      <c r="C522" s="112" t="s">
        <v>752</v>
      </c>
    </row>
    <row r="523" spans="2:3" x14ac:dyDescent="0.15">
      <c r="B523" s="112"/>
      <c r="C523" s="112" t="s">
        <v>753</v>
      </c>
    </row>
    <row r="524" spans="2:3" x14ac:dyDescent="0.15">
      <c r="B524" s="112"/>
      <c r="C524" s="112" t="s">
        <v>754</v>
      </c>
    </row>
    <row r="525" spans="2:3" x14ac:dyDescent="0.15">
      <c r="B525" s="112"/>
      <c r="C525" s="112" t="s">
        <v>362</v>
      </c>
    </row>
    <row r="526" spans="2:3" x14ac:dyDescent="0.15">
      <c r="B526" s="112"/>
      <c r="C526" s="112" t="s">
        <v>755</v>
      </c>
    </row>
    <row r="527" spans="2:3" x14ac:dyDescent="0.15">
      <c r="B527" s="112"/>
      <c r="C527" s="112" t="s">
        <v>756</v>
      </c>
    </row>
    <row r="528" spans="2:3" x14ac:dyDescent="0.15">
      <c r="B528" s="112"/>
      <c r="C528" s="112" t="s">
        <v>757</v>
      </c>
    </row>
    <row r="529" spans="2:3" x14ac:dyDescent="0.15">
      <c r="B529" s="112"/>
      <c r="C529" s="112" t="s">
        <v>758</v>
      </c>
    </row>
    <row r="530" spans="2:3" x14ac:dyDescent="0.15">
      <c r="B530" s="112"/>
      <c r="C530" s="112" t="s">
        <v>759</v>
      </c>
    </row>
    <row r="531" spans="2:3" x14ac:dyDescent="0.15">
      <c r="B531" s="112"/>
      <c r="C531" s="112" t="s">
        <v>760</v>
      </c>
    </row>
    <row r="532" spans="2:3" x14ac:dyDescent="0.15">
      <c r="B532" s="112"/>
      <c r="C532" s="112" t="s">
        <v>761</v>
      </c>
    </row>
    <row r="533" spans="2:3" x14ac:dyDescent="0.15">
      <c r="B533" s="112"/>
      <c r="C533" s="112" t="s">
        <v>762</v>
      </c>
    </row>
    <row r="534" spans="2:3" x14ac:dyDescent="0.15">
      <c r="B534" s="112"/>
      <c r="C534" s="112" t="s">
        <v>364</v>
      </c>
    </row>
    <row r="535" spans="2:3" x14ac:dyDescent="0.15">
      <c r="B535" s="112"/>
      <c r="C535" s="112" t="s">
        <v>763</v>
      </c>
    </row>
    <row r="536" spans="2:3" x14ac:dyDescent="0.15">
      <c r="B536" s="112"/>
      <c r="C536" s="112" t="s">
        <v>764</v>
      </c>
    </row>
    <row r="537" spans="2:3" x14ac:dyDescent="0.15">
      <c r="B537" s="112"/>
      <c r="C537" s="112" t="s">
        <v>765</v>
      </c>
    </row>
    <row r="538" spans="2:3" x14ac:dyDescent="0.15">
      <c r="B538" s="112"/>
      <c r="C538" s="112" t="s">
        <v>766</v>
      </c>
    </row>
    <row r="539" spans="2:3" x14ac:dyDescent="0.15">
      <c r="B539" s="112"/>
      <c r="C539" s="112" t="s">
        <v>767</v>
      </c>
    </row>
    <row r="540" spans="2:3" x14ac:dyDescent="0.15">
      <c r="B540" s="112"/>
      <c r="C540" s="112" t="s">
        <v>768</v>
      </c>
    </row>
    <row r="541" spans="2:3" x14ac:dyDescent="0.15">
      <c r="B541" s="112"/>
      <c r="C541" s="112" t="s">
        <v>769</v>
      </c>
    </row>
    <row r="542" spans="2:3" x14ac:dyDescent="0.15">
      <c r="B542" s="112"/>
      <c r="C542" s="112" t="s">
        <v>770</v>
      </c>
    </row>
    <row r="543" spans="2:3" x14ac:dyDescent="0.15">
      <c r="B543" s="112"/>
      <c r="C543" s="112" t="s">
        <v>771</v>
      </c>
    </row>
    <row r="544" spans="2:3" x14ac:dyDescent="0.15">
      <c r="B544" s="112"/>
      <c r="C544" s="112" t="s">
        <v>366</v>
      </c>
    </row>
    <row r="545" spans="2:3" x14ac:dyDescent="0.15">
      <c r="B545" s="112"/>
      <c r="C545" s="112" t="s">
        <v>772</v>
      </c>
    </row>
    <row r="546" spans="2:3" x14ac:dyDescent="0.15">
      <c r="B546" s="112"/>
      <c r="C546" s="112" t="s">
        <v>773</v>
      </c>
    </row>
    <row r="547" spans="2:3" x14ac:dyDescent="0.15">
      <c r="B547" s="112"/>
      <c r="C547" s="112" t="s">
        <v>774</v>
      </c>
    </row>
    <row r="548" spans="2:3" x14ac:dyDescent="0.15">
      <c r="B548" s="112"/>
      <c r="C548" s="112" t="s">
        <v>775</v>
      </c>
    </row>
    <row r="549" spans="2:3" x14ac:dyDescent="0.15">
      <c r="B549" s="112"/>
      <c r="C549" s="112" t="s">
        <v>776</v>
      </c>
    </row>
    <row r="550" spans="2:3" x14ac:dyDescent="0.15">
      <c r="B550" s="112"/>
      <c r="C550" s="112" t="s">
        <v>777</v>
      </c>
    </row>
    <row r="551" spans="2:3" x14ac:dyDescent="0.15">
      <c r="B551" s="112"/>
      <c r="C551" s="112" t="s">
        <v>368</v>
      </c>
    </row>
    <row r="552" spans="2:3" x14ac:dyDescent="0.15">
      <c r="B552" s="112"/>
      <c r="C552" s="112" t="s">
        <v>778</v>
      </c>
    </row>
    <row r="553" spans="2:3" x14ac:dyDescent="0.15">
      <c r="B553" s="112"/>
      <c r="C553" s="112" t="s">
        <v>779</v>
      </c>
    </row>
    <row r="554" spans="2:3" x14ac:dyDescent="0.15">
      <c r="B554" s="112"/>
      <c r="C554" s="112" t="s">
        <v>780</v>
      </c>
    </row>
    <row r="555" spans="2:3" x14ac:dyDescent="0.15">
      <c r="B555" s="112"/>
      <c r="C555" s="112" t="s">
        <v>781</v>
      </c>
    </row>
    <row r="556" spans="2:3" x14ac:dyDescent="0.15">
      <c r="B556" s="112"/>
      <c r="C556" s="112" t="s">
        <v>782</v>
      </c>
    </row>
    <row r="557" spans="2:3" x14ac:dyDescent="0.15">
      <c r="B557" s="112"/>
      <c r="C557" s="112" t="s">
        <v>783</v>
      </c>
    </row>
    <row r="558" spans="2:3" x14ac:dyDescent="0.15">
      <c r="B558" s="112"/>
      <c r="C558" s="112" t="s">
        <v>784</v>
      </c>
    </row>
    <row r="559" spans="2:3" x14ac:dyDescent="0.15">
      <c r="B559" s="112"/>
      <c r="C559" s="112" t="s">
        <v>370</v>
      </c>
    </row>
    <row r="560" spans="2:3" x14ac:dyDescent="0.15">
      <c r="B560" s="112"/>
      <c r="C560" s="112" t="s">
        <v>785</v>
      </c>
    </row>
    <row r="561" spans="2:3" x14ac:dyDescent="0.15">
      <c r="B561" s="112"/>
      <c r="C561" s="112" t="s">
        <v>786</v>
      </c>
    </row>
    <row r="562" spans="2:3" x14ac:dyDescent="0.15">
      <c r="B562" s="112"/>
      <c r="C562" s="112" t="s">
        <v>787</v>
      </c>
    </row>
    <row r="563" spans="2:3" x14ac:dyDescent="0.15">
      <c r="B563" s="112"/>
      <c r="C563" s="112" t="s">
        <v>788</v>
      </c>
    </row>
    <row r="564" spans="2:3" x14ac:dyDescent="0.15">
      <c r="B564" s="112"/>
      <c r="C564" s="112" t="s">
        <v>372</v>
      </c>
    </row>
    <row r="565" spans="2:3" x14ac:dyDescent="0.15">
      <c r="B565" s="112"/>
      <c r="C565" s="112" t="s">
        <v>789</v>
      </c>
    </row>
    <row r="566" spans="2:3" x14ac:dyDescent="0.15">
      <c r="B566" s="112"/>
      <c r="C566" s="112" t="s">
        <v>790</v>
      </c>
    </row>
    <row r="567" spans="2:3" x14ac:dyDescent="0.15">
      <c r="B567" s="112"/>
      <c r="C567" s="112" t="s">
        <v>791</v>
      </c>
    </row>
    <row r="568" spans="2:3" x14ac:dyDescent="0.15">
      <c r="B568" s="112"/>
      <c r="C568" s="112" t="s">
        <v>792</v>
      </c>
    </row>
    <row r="569" spans="2:3" x14ac:dyDescent="0.15">
      <c r="B569" s="112"/>
      <c r="C569" s="112" t="s">
        <v>793</v>
      </c>
    </row>
    <row r="570" spans="2:3" x14ac:dyDescent="0.15">
      <c r="B570" s="112"/>
      <c r="C570" s="112" t="s">
        <v>794</v>
      </c>
    </row>
    <row r="571" spans="2:3" x14ac:dyDescent="0.15">
      <c r="B571" s="112"/>
      <c r="C571" s="112" t="s">
        <v>795</v>
      </c>
    </row>
    <row r="572" spans="2:3" x14ac:dyDescent="0.15">
      <c r="B572" s="112"/>
      <c r="C572" s="112" t="s">
        <v>374</v>
      </c>
    </row>
    <row r="573" spans="2:3" x14ac:dyDescent="0.15">
      <c r="B573" s="112"/>
      <c r="C573" s="112" t="s">
        <v>796</v>
      </c>
    </row>
    <row r="574" spans="2:3" x14ac:dyDescent="0.15">
      <c r="B574" s="112"/>
      <c r="C574" s="112" t="s">
        <v>797</v>
      </c>
    </row>
    <row r="575" spans="2:3" x14ac:dyDescent="0.15">
      <c r="B575" s="112"/>
      <c r="C575" s="112" t="s">
        <v>798</v>
      </c>
    </row>
    <row r="576" spans="2:3" x14ac:dyDescent="0.15">
      <c r="B576" s="112"/>
      <c r="C576" s="112" t="s">
        <v>375</v>
      </c>
    </row>
    <row r="577" spans="2:3" x14ac:dyDescent="0.15">
      <c r="B577" s="112"/>
      <c r="C577" s="112" t="s">
        <v>799</v>
      </c>
    </row>
    <row r="578" spans="2:3" x14ac:dyDescent="0.15">
      <c r="B578" s="112"/>
      <c r="C578" s="112" t="s">
        <v>800</v>
      </c>
    </row>
    <row r="579" spans="2:3" x14ac:dyDescent="0.15">
      <c r="B579" s="112"/>
      <c r="C579" s="112" t="s">
        <v>801</v>
      </c>
    </row>
    <row r="580" spans="2:3" x14ac:dyDescent="0.15">
      <c r="B580" s="112"/>
      <c r="C580" s="112" t="s">
        <v>377</v>
      </c>
    </row>
    <row r="581" spans="2:3" x14ac:dyDescent="0.15">
      <c r="B581" s="112"/>
      <c r="C581" s="112" t="s">
        <v>802</v>
      </c>
    </row>
    <row r="582" spans="2:3" x14ac:dyDescent="0.15">
      <c r="B582" s="112"/>
      <c r="C582" s="112" t="s">
        <v>803</v>
      </c>
    </row>
    <row r="583" spans="2:3" x14ac:dyDescent="0.15">
      <c r="B583" s="112"/>
      <c r="C583" s="112" t="s">
        <v>804</v>
      </c>
    </row>
    <row r="584" spans="2:3" x14ac:dyDescent="0.15">
      <c r="B584" s="112"/>
      <c r="C584" s="112" t="s">
        <v>805</v>
      </c>
    </row>
    <row r="585" spans="2:3" x14ac:dyDescent="0.15">
      <c r="B585" s="112"/>
      <c r="C585" s="112" t="s">
        <v>379</v>
      </c>
    </row>
    <row r="586" spans="2:3" x14ac:dyDescent="0.15">
      <c r="B586" s="112"/>
      <c r="C586" s="112" t="s">
        <v>806</v>
      </c>
    </row>
    <row r="587" spans="2:3" x14ac:dyDescent="0.15">
      <c r="B587" s="112"/>
      <c r="C587" s="112" t="s">
        <v>807</v>
      </c>
    </row>
    <row r="588" spans="2:3" x14ac:dyDescent="0.15">
      <c r="B588" s="112"/>
      <c r="C588" s="112" t="s">
        <v>381</v>
      </c>
    </row>
    <row r="589" spans="2:3" x14ac:dyDescent="0.15">
      <c r="B589" s="112"/>
      <c r="C589" s="112" t="s">
        <v>808</v>
      </c>
    </row>
    <row r="590" spans="2:3" x14ac:dyDescent="0.15">
      <c r="B590" s="112"/>
      <c r="C590" s="112" t="s">
        <v>809</v>
      </c>
    </row>
    <row r="591" spans="2:3" x14ac:dyDescent="0.15">
      <c r="B591" s="112"/>
      <c r="C591" s="112" t="s">
        <v>810</v>
      </c>
    </row>
    <row r="592" spans="2:3" x14ac:dyDescent="0.15">
      <c r="B592" s="112"/>
      <c r="C592" s="112" t="s">
        <v>811</v>
      </c>
    </row>
    <row r="593" spans="2:3" x14ac:dyDescent="0.15">
      <c r="B593" s="112"/>
      <c r="C593" s="112" t="s">
        <v>812</v>
      </c>
    </row>
    <row r="594" spans="2:3" x14ac:dyDescent="0.15">
      <c r="B594" s="112"/>
      <c r="C594" s="112" t="s">
        <v>383</v>
      </c>
    </row>
    <row r="595" spans="2:3" x14ac:dyDescent="0.15">
      <c r="B595" s="112"/>
      <c r="C595" s="112" t="s">
        <v>813</v>
      </c>
    </row>
    <row r="596" spans="2:3" x14ac:dyDescent="0.15">
      <c r="B596" s="112"/>
      <c r="C596" s="112" t="s">
        <v>814</v>
      </c>
    </row>
    <row r="597" spans="2:3" x14ac:dyDescent="0.15">
      <c r="B597" s="112"/>
      <c r="C597" s="112" t="s">
        <v>815</v>
      </c>
    </row>
    <row r="598" spans="2:3" x14ac:dyDescent="0.15">
      <c r="B598" s="112"/>
      <c r="C598" s="112" t="s">
        <v>385</v>
      </c>
    </row>
    <row r="599" spans="2:3" x14ac:dyDescent="0.15">
      <c r="B599" s="112"/>
      <c r="C599" s="112" t="s">
        <v>816</v>
      </c>
    </row>
    <row r="600" spans="2:3" x14ac:dyDescent="0.15">
      <c r="B600" s="112"/>
      <c r="C600" s="112" t="s">
        <v>817</v>
      </c>
    </row>
    <row r="601" spans="2:3" x14ac:dyDescent="0.15">
      <c r="B601" s="112"/>
      <c r="C601" s="112" t="s">
        <v>818</v>
      </c>
    </row>
    <row r="602" spans="2:3" x14ac:dyDescent="0.15">
      <c r="B602" s="112"/>
      <c r="C602" s="112" t="s">
        <v>819</v>
      </c>
    </row>
    <row r="603" spans="2:3" x14ac:dyDescent="0.15">
      <c r="B603" s="112"/>
      <c r="C603" s="112" t="s">
        <v>820</v>
      </c>
    </row>
    <row r="604" spans="2:3" x14ac:dyDescent="0.15">
      <c r="B604" s="112"/>
      <c r="C604" s="112" t="s">
        <v>386</v>
      </c>
    </row>
    <row r="605" spans="2:3" x14ac:dyDescent="0.15">
      <c r="B605" s="112"/>
      <c r="C605" s="112" t="s">
        <v>821</v>
      </c>
    </row>
    <row r="606" spans="2:3" x14ac:dyDescent="0.15">
      <c r="B606" s="112"/>
      <c r="C606" s="112" t="s">
        <v>822</v>
      </c>
    </row>
    <row r="607" spans="2:3" x14ac:dyDescent="0.15">
      <c r="B607" s="112"/>
      <c r="C607" s="112" t="s">
        <v>823</v>
      </c>
    </row>
    <row r="608" spans="2:3" x14ac:dyDescent="0.15">
      <c r="B608" s="112"/>
      <c r="C608" s="112" t="s">
        <v>824</v>
      </c>
    </row>
    <row r="609" spans="2:3" x14ac:dyDescent="0.15">
      <c r="B609" s="112"/>
      <c r="C609" s="112" t="s">
        <v>825</v>
      </c>
    </row>
    <row r="610" spans="2:3" x14ac:dyDescent="0.15">
      <c r="B610" s="112"/>
      <c r="C610" s="112" t="s">
        <v>388</v>
      </c>
    </row>
    <row r="611" spans="2:3" x14ac:dyDescent="0.15">
      <c r="B611" s="112"/>
      <c r="C611" s="112" t="s">
        <v>826</v>
      </c>
    </row>
    <row r="612" spans="2:3" x14ac:dyDescent="0.15">
      <c r="B612" s="112"/>
      <c r="C612" s="112" t="s">
        <v>827</v>
      </c>
    </row>
    <row r="613" spans="2:3" x14ac:dyDescent="0.15">
      <c r="B613" s="112"/>
      <c r="C613" s="112" t="s">
        <v>828</v>
      </c>
    </row>
    <row r="614" spans="2:3" x14ac:dyDescent="0.15">
      <c r="B614" s="112"/>
      <c r="C614" s="112" t="s">
        <v>829</v>
      </c>
    </row>
    <row r="615" spans="2:3" x14ac:dyDescent="0.15">
      <c r="B615" s="112"/>
      <c r="C615" s="112" t="s">
        <v>390</v>
      </c>
    </row>
    <row r="616" spans="2:3" x14ac:dyDescent="0.15">
      <c r="B616" s="112"/>
      <c r="C616" s="112" t="s">
        <v>830</v>
      </c>
    </row>
    <row r="617" spans="2:3" x14ac:dyDescent="0.15">
      <c r="B617" s="112"/>
      <c r="C617" s="112" t="s">
        <v>831</v>
      </c>
    </row>
    <row r="618" spans="2:3" x14ac:dyDescent="0.15">
      <c r="B618" s="112"/>
      <c r="C618" s="112" t="s">
        <v>832</v>
      </c>
    </row>
    <row r="619" spans="2:3" x14ac:dyDescent="0.15">
      <c r="B619" s="112"/>
      <c r="C619" s="112" t="s">
        <v>833</v>
      </c>
    </row>
    <row r="620" spans="2:3" x14ac:dyDescent="0.15">
      <c r="B620" s="112"/>
      <c r="C620" s="112" t="s">
        <v>392</v>
      </c>
    </row>
    <row r="621" spans="2:3" x14ac:dyDescent="0.15">
      <c r="B621" s="112"/>
      <c r="C621" s="112" t="s">
        <v>834</v>
      </c>
    </row>
    <row r="622" spans="2:3" x14ac:dyDescent="0.15">
      <c r="B622" s="112"/>
      <c r="C622" s="112" t="s">
        <v>835</v>
      </c>
    </row>
    <row r="623" spans="2:3" x14ac:dyDescent="0.15">
      <c r="B623" s="112"/>
      <c r="C623" s="112" t="s">
        <v>394</v>
      </c>
    </row>
    <row r="624" spans="2:3" x14ac:dyDescent="0.15">
      <c r="B624" s="112"/>
      <c r="C624" s="112" t="s">
        <v>836</v>
      </c>
    </row>
    <row r="625" spans="2:3" x14ac:dyDescent="0.15">
      <c r="B625" s="112"/>
      <c r="C625" s="112" t="s">
        <v>837</v>
      </c>
    </row>
    <row r="626" spans="2:3" x14ac:dyDescent="0.15">
      <c r="B626" s="112"/>
      <c r="C626" s="112" t="s">
        <v>838</v>
      </c>
    </row>
    <row r="627" spans="2:3" x14ac:dyDescent="0.15">
      <c r="B627" s="112"/>
      <c r="C627" s="112" t="s">
        <v>396</v>
      </c>
    </row>
    <row r="628" spans="2:3" x14ac:dyDescent="0.15">
      <c r="B628" s="112"/>
      <c r="C628" s="112" t="s">
        <v>839</v>
      </c>
    </row>
    <row r="629" spans="2:3" x14ac:dyDescent="0.15">
      <c r="B629" s="112"/>
      <c r="C629" s="112" t="s">
        <v>840</v>
      </c>
    </row>
    <row r="630" spans="2:3" x14ac:dyDescent="0.15">
      <c r="B630" s="112"/>
      <c r="C630" s="112" t="s">
        <v>397</v>
      </c>
    </row>
    <row r="631" spans="2:3" ht="14.25" thickBot="1" x14ac:dyDescent="0.2">
      <c r="B631" s="112"/>
      <c r="C631" s="113" t="s">
        <v>841</v>
      </c>
    </row>
  </sheetData>
  <sheetProtection sheet="1" insertColumns="0" insertRows="0" insertHyperlinks="0" deleteColumns="0" deleteRows="0" sort="0" autoFilter="0" pivotTables="0"/>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3:H19"/>
  <sheetViews>
    <sheetView workbookViewId="0">
      <selection activeCell="H29" sqref="H29"/>
    </sheetView>
  </sheetViews>
  <sheetFormatPr defaultColWidth="8.875" defaultRowHeight="13.5" x14ac:dyDescent="0.15"/>
  <cols>
    <col min="2" max="2" width="16.125" customWidth="1"/>
    <col min="3" max="7" width="11.5" customWidth="1"/>
  </cols>
  <sheetData>
    <row r="3" spans="1:8" hidden="1" x14ac:dyDescent="0.15">
      <c r="A3" s="255"/>
      <c r="B3" s="255"/>
      <c r="C3" s="255"/>
      <c r="D3" s="255"/>
      <c r="E3" s="255"/>
      <c r="F3" s="255"/>
      <c r="G3" s="255"/>
      <c r="H3" s="255"/>
    </row>
    <row r="4" spans="1:8" ht="15" hidden="1" customHeight="1" x14ac:dyDescent="0.15">
      <c r="A4" s="255"/>
      <c r="B4" s="256" t="s">
        <v>842</v>
      </c>
      <c r="C4" s="748" t="s">
        <v>843</v>
      </c>
      <c r="D4" s="750" t="s">
        <v>844</v>
      </c>
      <c r="E4" s="750" t="s">
        <v>845</v>
      </c>
      <c r="F4" s="750" t="s">
        <v>846</v>
      </c>
      <c r="G4" s="751" t="s">
        <v>847</v>
      </c>
      <c r="H4" s="255"/>
    </row>
    <row r="5" spans="1:8" ht="15" hidden="1" customHeight="1" x14ac:dyDescent="0.15">
      <c r="A5" s="255"/>
      <c r="B5" s="257" t="s">
        <v>55</v>
      </c>
      <c r="C5" s="749"/>
      <c r="D5" s="750"/>
      <c r="E5" s="750"/>
      <c r="F5" s="750"/>
      <c r="G5" s="750"/>
      <c r="H5" s="255"/>
    </row>
    <row r="6" spans="1:8" ht="15" hidden="1" customHeight="1" x14ac:dyDescent="0.15">
      <c r="A6" s="255"/>
      <c r="B6" s="258" t="s">
        <v>848</v>
      </c>
      <c r="C6" s="259" t="s">
        <v>849</v>
      </c>
      <c r="D6" s="259" t="s">
        <v>849</v>
      </c>
      <c r="E6" s="259" t="s">
        <v>849</v>
      </c>
      <c r="F6" s="259" t="s">
        <v>849</v>
      </c>
      <c r="G6" s="260"/>
      <c r="H6" s="255"/>
    </row>
    <row r="7" spans="1:8" ht="15" hidden="1" customHeight="1" x14ac:dyDescent="0.15">
      <c r="A7" s="255"/>
      <c r="B7" s="261" t="s">
        <v>850</v>
      </c>
      <c r="C7" s="259" t="s">
        <v>851</v>
      </c>
      <c r="D7" s="259" t="s">
        <v>851</v>
      </c>
      <c r="E7" s="259" t="s">
        <v>851</v>
      </c>
      <c r="F7" s="259" t="s">
        <v>851</v>
      </c>
      <c r="G7" s="260"/>
      <c r="H7" s="255"/>
    </row>
    <row r="8" spans="1:8" ht="15" hidden="1" customHeight="1" x14ac:dyDescent="0.15">
      <c r="A8" s="255"/>
      <c r="B8" s="261" t="s">
        <v>852</v>
      </c>
      <c r="C8" s="259" t="s">
        <v>853</v>
      </c>
      <c r="D8" s="259" t="s">
        <v>853</v>
      </c>
      <c r="E8" s="259" t="s">
        <v>853</v>
      </c>
      <c r="F8" s="259" t="s">
        <v>853</v>
      </c>
      <c r="G8" s="260"/>
      <c r="H8" s="255"/>
    </row>
    <row r="9" spans="1:8" ht="15" hidden="1" customHeight="1" x14ac:dyDescent="0.15">
      <c r="A9" s="255"/>
      <c r="B9" s="261" t="s">
        <v>854</v>
      </c>
      <c r="C9" s="259" t="s">
        <v>855</v>
      </c>
      <c r="D9" s="259" t="s">
        <v>855</v>
      </c>
      <c r="E9" s="259" t="s">
        <v>855</v>
      </c>
      <c r="F9" s="259" t="s">
        <v>855</v>
      </c>
      <c r="G9" s="260"/>
      <c r="H9" s="255"/>
    </row>
    <row r="10" spans="1:8" ht="15" hidden="1" customHeight="1" x14ac:dyDescent="0.15">
      <c r="A10" s="255"/>
      <c r="B10" s="261" t="s">
        <v>856</v>
      </c>
      <c r="C10" s="259" t="s">
        <v>855</v>
      </c>
      <c r="D10" s="259" t="s">
        <v>855</v>
      </c>
      <c r="E10" s="259" t="s">
        <v>855</v>
      </c>
      <c r="F10" s="259" t="s">
        <v>855</v>
      </c>
      <c r="G10" s="260"/>
      <c r="H10" s="255"/>
    </row>
    <row r="11" spans="1:8" ht="15" hidden="1" customHeight="1" x14ac:dyDescent="0.15">
      <c r="A11" s="255"/>
      <c r="B11" s="261" t="s">
        <v>857</v>
      </c>
      <c r="C11" s="259" t="s">
        <v>858</v>
      </c>
      <c r="D11" s="259" t="s">
        <v>859</v>
      </c>
      <c r="E11" s="259" t="s">
        <v>860</v>
      </c>
      <c r="F11" s="259" t="s">
        <v>861</v>
      </c>
      <c r="G11" s="260"/>
      <c r="H11" s="255"/>
    </row>
    <row r="12" spans="1:8" ht="15" hidden="1" customHeight="1" x14ac:dyDescent="0.15">
      <c r="A12" s="255"/>
      <c r="B12" s="261" t="s">
        <v>862</v>
      </c>
      <c r="C12" s="259" t="s">
        <v>863</v>
      </c>
      <c r="D12" s="259" t="s">
        <v>864</v>
      </c>
      <c r="E12" s="259" t="s">
        <v>865</v>
      </c>
      <c r="F12" s="259" t="s">
        <v>866</v>
      </c>
      <c r="G12" s="260"/>
      <c r="H12" s="255"/>
    </row>
    <row r="13" spans="1:8" ht="15" hidden="1" customHeight="1" x14ac:dyDescent="0.15">
      <c r="A13" s="255"/>
      <c r="B13" s="261" t="s">
        <v>867</v>
      </c>
      <c r="C13" s="259" t="s">
        <v>868</v>
      </c>
      <c r="D13" s="259" t="s">
        <v>863</v>
      </c>
      <c r="E13" s="259" t="s">
        <v>869</v>
      </c>
      <c r="F13" s="259" t="s">
        <v>870</v>
      </c>
      <c r="G13" s="260"/>
      <c r="H13" s="255"/>
    </row>
    <row r="14" spans="1:8" ht="15" hidden="1" customHeight="1" x14ac:dyDescent="0.15">
      <c r="A14" s="255"/>
      <c r="B14" s="262" t="s">
        <v>871</v>
      </c>
      <c r="C14" s="260"/>
      <c r="D14" s="260"/>
      <c r="E14" s="260"/>
      <c r="F14" s="260"/>
      <c r="G14" s="260"/>
      <c r="H14" s="255"/>
    </row>
    <row r="15" spans="1:8" hidden="1" x14ac:dyDescent="0.15">
      <c r="A15" s="255"/>
      <c r="B15" s="255"/>
      <c r="C15" s="255"/>
      <c r="D15" s="255"/>
      <c r="E15" s="255"/>
      <c r="F15" s="255"/>
      <c r="G15" s="255"/>
      <c r="H15" s="255"/>
    </row>
    <row r="17" spans="2:4" x14ac:dyDescent="0.15">
      <c r="B17" t="s">
        <v>872</v>
      </c>
      <c r="C17" t="s">
        <v>873</v>
      </c>
      <c r="D17" t="s">
        <v>874</v>
      </c>
    </row>
    <row r="18" spans="2:4" x14ac:dyDescent="0.15">
      <c r="B18" t="s">
        <v>875</v>
      </c>
      <c r="C18" t="s">
        <v>876</v>
      </c>
      <c r="D18" t="s">
        <v>877</v>
      </c>
    </row>
    <row r="19" spans="2:4" x14ac:dyDescent="0.15">
      <c r="B19" t="s">
        <v>878</v>
      </c>
      <c r="C19" t="s">
        <v>879</v>
      </c>
      <c r="D19" t="s">
        <v>880</v>
      </c>
    </row>
  </sheetData>
  <mergeCells count="5">
    <mergeCell ref="C4:C5"/>
    <mergeCell ref="D4:D5"/>
    <mergeCell ref="E4:E5"/>
    <mergeCell ref="F4:F5"/>
    <mergeCell ref="G4:G5"/>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始めにご確認下さい</vt:lpstr>
      <vt:lpstr>6-T</vt:lpstr>
      <vt:lpstr>9-T</vt:lpstr>
      <vt:lpstr>9-T補足文書</vt:lpstr>
      <vt:lpstr>6-T記入例</vt:lpstr>
      <vt:lpstr>9-T記入例</vt:lpstr>
      <vt:lpstr>9-T補足文書記入例</vt:lpstr>
      <vt:lpstr>共通TBL</vt:lpstr>
      <vt:lpstr>変更履歴</vt:lpstr>
      <vt:lpstr>'6-T'!Print_Area</vt:lpstr>
      <vt:lpstr>'6-T記入例'!Print_Area</vt:lpstr>
      <vt:lpstr>'9-T'!Print_Area</vt:lpstr>
      <vt:lpstr>'9-T記入例'!Print_Area</vt:lpstr>
      <vt:lpstr>会社区分</vt:lpstr>
      <vt:lpstr>支会名</vt:lpstr>
      <vt:lpstr>支部名</vt:lpstr>
      <vt:lpstr>'6-T'!所属支会</vt:lpstr>
      <vt:lpstr>'6-T記入例'!所属支会</vt:lpstr>
      <vt:lpstr>'6-T'!日本標準産業分類_小分類</vt:lpstr>
      <vt:lpstr>'6-T記入例'!日本標準産業分類_小分類</vt:lpstr>
      <vt:lpstr>'6-T'!日本標準産業分類_大分類</vt:lpstr>
      <vt:lpstr>'6-T記入例'!日本標準産業分類_大分類</vt:lpstr>
      <vt:lpstr>日本標準産業分類_大分類19年度</vt:lpstr>
      <vt:lpstr>日本標準産業分類_中分類19年度</vt:lpstr>
    </vt:vector>
  </TitlesOfParts>
  <Company>自宅</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dc:creator>
  <dc:description>・当資料を使うと重複している内容の再入力が不要となります。_x000d_
・是非とも当資料をお使い下さい。</dc:description>
  <cp:lastModifiedBy>忍 上品</cp:lastModifiedBy>
  <cp:revision/>
  <cp:lastPrinted>2019-03-10T12:46:35Z</cp:lastPrinted>
  <dcterms:created xsi:type="dcterms:W3CDTF">2007-07-12T13:58:49Z</dcterms:created>
  <dcterms:modified xsi:type="dcterms:W3CDTF">2025-06-06T05:12:41Z</dcterms:modified>
</cp:coreProperties>
</file>